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urantse.sharepoint.com/sites/CurantKlimatAB/Shared Documents/Curant/Produkter/Konvektorer/Kontec KK/"/>
    </mc:Choice>
  </mc:AlternateContent>
  <xr:revisionPtr revIDLastSave="21" documentId="11_41984319B466AF32C4DF3305B06DBC3FC4EEB571" xr6:coauthVersionLast="47" xr6:coauthVersionMax="47" xr10:uidLastSave="{CFCA7E73-7526-40B9-8A12-AA96A567348C}"/>
  <bookViews>
    <workbookView xWindow="6015" yWindow="5220" windowWidth="38700" windowHeight="1534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D39" i="1" l="1"/>
  <c r="D31" i="1"/>
  <c r="D23" i="1"/>
  <c r="E39" i="1"/>
  <c r="E31" i="1"/>
  <c r="E23" i="1"/>
  <c r="F39" i="1"/>
  <c r="F31" i="1"/>
  <c r="F23" i="1"/>
  <c r="G39" i="1"/>
  <c r="G31" i="1"/>
  <c r="G23" i="1"/>
  <c r="H39" i="1"/>
  <c r="H31" i="1"/>
  <c r="H23" i="1"/>
  <c r="I39" i="1"/>
  <c r="I31" i="1"/>
  <c r="I23" i="1"/>
  <c r="J39" i="1"/>
  <c r="J31" i="1"/>
  <c r="J23" i="1"/>
  <c r="K39" i="1"/>
  <c r="K31" i="1"/>
  <c r="K23" i="1"/>
  <c r="L39" i="1"/>
  <c r="L31" i="1"/>
  <c r="L23" i="1"/>
  <c r="M39" i="1"/>
  <c r="M31" i="1"/>
  <c r="M23" i="1"/>
  <c r="N39" i="1"/>
  <c r="N31" i="1"/>
  <c r="N23" i="1"/>
  <c r="O39" i="1"/>
  <c r="O31" i="1"/>
  <c r="O23" i="1"/>
  <c r="P39" i="1"/>
  <c r="P31" i="1"/>
  <c r="P23" i="1"/>
  <c r="Q39" i="1"/>
  <c r="Q31" i="1"/>
  <c r="Q23" i="1"/>
  <c r="S39" i="1"/>
  <c r="S31" i="1"/>
  <c r="S23" i="1"/>
  <c r="T39" i="1"/>
  <c r="T31" i="1"/>
  <c r="T23" i="1"/>
  <c r="U39" i="1"/>
  <c r="U31" i="1"/>
  <c r="U23" i="1"/>
  <c r="V39" i="1"/>
  <c r="V31" i="1"/>
  <c r="V16" i="1"/>
  <c r="D38" i="1"/>
  <c r="D30" i="1"/>
  <c r="D22" i="1"/>
  <c r="E38" i="1"/>
  <c r="E30" i="1"/>
  <c r="E22" i="1"/>
  <c r="F38" i="1"/>
  <c r="F30" i="1"/>
  <c r="F22" i="1"/>
  <c r="G38" i="1"/>
  <c r="G30" i="1"/>
  <c r="G22" i="1"/>
  <c r="H38" i="1"/>
  <c r="H30" i="1"/>
  <c r="H22" i="1"/>
  <c r="I38" i="1"/>
  <c r="I30" i="1"/>
  <c r="I22" i="1"/>
  <c r="J38" i="1"/>
  <c r="J30" i="1"/>
  <c r="J22" i="1"/>
  <c r="K38" i="1"/>
  <c r="K30" i="1"/>
  <c r="K22" i="1"/>
  <c r="L38" i="1"/>
  <c r="L30" i="1"/>
  <c r="L22" i="1"/>
  <c r="M38" i="1"/>
  <c r="M30" i="1"/>
  <c r="M22" i="1"/>
  <c r="N38" i="1"/>
  <c r="D37" i="1"/>
  <c r="D27" i="1"/>
  <c r="D17" i="1"/>
  <c r="E29" i="1"/>
  <c r="E19" i="1"/>
  <c r="F33" i="1"/>
  <c r="F21" i="1"/>
  <c r="G35" i="1"/>
  <c r="G25" i="1"/>
  <c r="H37" i="1"/>
  <c r="H27" i="1"/>
  <c r="H17" i="1"/>
  <c r="I29" i="1"/>
  <c r="I19" i="1"/>
  <c r="J33" i="1"/>
  <c r="J21" i="1"/>
  <c r="K35" i="1"/>
  <c r="K25" i="1"/>
  <c r="L37" i="1"/>
  <c r="L27" i="1"/>
  <c r="L17" i="1"/>
  <c r="M29" i="1"/>
  <c r="M19" i="1"/>
  <c r="N33" i="1"/>
  <c r="N24" i="1"/>
  <c r="O38" i="1"/>
  <c r="O29" i="1"/>
  <c r="O20" i="1"/>
  <c r="P35" i="1"/>
  <c r="P26" i="1"/>
  <c r="P17" i="1"/>
  <c r="Q32" i="1"/>
  <c r="Q22" i="1"/>
  <c r="S37" i="1"/>
  <c r="S28" i="1"/>
  <c r="S19" i="1"/>
  <c r="T34" i="1"/>
  <c r="T25" i="1"/>
  <c r="T16" i="1"/>
  <c r="U30" i="1"/>
  <c r="U21" i="1"/>
  <c r="V36" i="1"/>
  <c r="V27" i="1"/>
  <c r="V21" i="1"/>
  <c r="D36" i="1"/>
  <c r="D26" i="1"/>
  <c r="D16" i="1"/>
  <c r="E28" i="1"/>
  <c r="E18" i="1"/>
  <c r="F32" i="1"/>
  <c r="F20" i="1"/>
  <c r="G34" i="1"/>
  <c r="G24" i="1"/>
  <c r="H36" i="1"/>
  <c r="H26" i="1"/>
  <c r="H16" i="1"/>
  <c r="I28" i="1"/>
  <c r="I18" i="1"/>
  <c r="J32" i="1"/>
  <c r="J20" i="1"/>
  <c r="K34" i="1"/>
  <c r="K24" i="1"/>
  <c r="L36" i="1"/>
  <c r="L26" i="1"/>
  <c r="L16" i="1"/>
  <c r="M28" i="1"/>
  <c r="M18" i="1"/>
  <c r="N32" i="1"/>
  <c r="N22" i="1"/>
  <c r="O37" i="1"/>
  <c r="O28" i="1"/>
  <c r="O19" i="1"/>
  <c r="P34" i="1"/>
  <c r="P25" i="1"/>
  <c r="P16" i="1"/>
  <c r="Q30" i="1"/>
  <c r="Q21" i="1"/>
  <c r="S36" i="1"/>
  <c r="S27" i="1"/>
  <c r="S18" i="1"/>
  <c r="T33" i="1"/>
  <c r="T24" i="1"/>
  <c r="U38" i="1"/>
  <c r="U29" i="1"/>
  <c r="U20" i="1"/>
  <c r="V35" i="1"/>
  <c r="V26" i="1"/>
  <c r="V22" i="1"/>
  <c r="D35" i="1"/>
  <c r="D25" i="1"/>
  <c r="E37" i="1"/>
  <c r="E27" i="1"/>
  <c r="E17" i="1"/>
  <c r="F29" i="1"/>
  <c r="F19" i="1"/>
  <c r="G33" i="1"/>
  <c r="G21" i="1"/>
  <c r="H35" i="1"/>
  <c r="H25" i="1"/>
  <c r="I37" i="1"/>
  <c r="I27" i="1"/>
  <c r="I17" i="1"/>
  <c r="J29" i="1"/>
  <c r="J19" i="1"/>
  <c r="K33" i="1"/>
  <c r="K21" i="1"/>
  <c r="L35" i="1"/>
  <c r="L25" i="1"/>
  <c r="M37" i="1"/>
  <c r="M27" i="1"/>
  <c r="M17" i="1"/>
  <c r="N30" i="1"/>
  <c r="N21" i="1"/>
  <c r="O36" i="1"/>
  <c r="O27" i="1"/>
  <c r="O18" i="1"/>
  <c r="P33" i="1"/>
  <c r="P24" i="1"/>
  <c r="Q38" i="1"/>
  <c r="Q29" i="1"/>
  <c r="Q20" i="1"/>
  <c r="S35" i="1"/>
  <c r="S26" i="1"/>
  <c r="S17" i="1"/>
  <c r="T32" i="1"/>
  <c r="T22" i="1"/>
  <c r="U37" i="1"/>
  <c r="U28" i="1"/>
  <c r="U19" i="1"/>
  <c r="V34" i="1"/>
  <c r="V25" i="1"/>
  <c r="V23" i="1"/>
  <c r="D34" i="1"/>
  <c r="D24" i="1"/>
  <c r="E36" i="1"/>
  <c r="E26" i="1"/>
  <c r="E16" i="1"/>
  <c r="F28" i="1"/>
  <c r="F18" i="1"/>
  <c r="G32" i="1"/>
  <c r="G20" i="1"/>
  <c r="H34" i="1"/>
  <c r="H24" i="1"/>
  <c r="I36" i="1"/>
  <c r="I26" i="1"/>
  <c r="I16" i="1"/>
  <c r="J28" i="1"/>
  <c r="J18" i="1"/>
  <c r="K32" i="1"/>
  <c r="K20" i="1"/>
  <c r="L34" i="1"/>
  <c r="L24" i="1"/>
  <c r="M36" i="1"/>
  <c r="M26" i="1"/>
  <c r="M16" i="1"/>
  <c r="N29" i="1"/>
  <c r="N20" i="1"/>
  <c r="O35" i="1"/>
  <c r="O26" i="1"/>
  <c r="O17" i="1"/>
  <c r="P32" i="1"/>
  <c r="P22" i="1"/>
  <c r="Q37" i="1"/>
  <c r="Q28" i="1"/>
  <c r="Q19" i="1"/>
  <c r="S34" i="1"/>
  <c r="S25" i="1"/>
  <c r="S16" i="1"/>
  <c r="T30" i="1"/>
  <c r="T21" i="1"/>
  <c r="D33" i="1"/>
  <c r="E35" i="1"/>
  <c r="F37" i="1"/>
  <c r="F17" i="1"/>
  <c r="G19" i="1"/>
  <c r="H21" i="1"/>
  <c r="I25" i="1"/>
  <c r="J27" i="1"/>
  <c r="K29" i="1"/>
  <c r="L33" i="1"/>
  <c r="M35" i="1"/>
  <c r="N37" i="1"/>
  <c r="N19" i="1"/>
  <c r="O25" i="1"/>
  <c r="P30" i="1"/>
  <c r="Q36" i="1"/>
  <c r="Q18" i="1"/>
  <c r="S24" i="1"/>
  <c r="T29" i="1"/>
  <c r="U36" i="1"/>
  <c r="U24" i="1"/>
  <c r="V32" i="1"/>
  <c r="V20" i="1"/>
  <c r="D32" i="1"/>
  <c r="E34" i="1"/>
  <c r="F36" i="1"/>
  <c r="F16" i="1"/>
  <c r="G18" i="1"/>
  <c r="H20" i="1"/>
  <c r="I24" i="1"/>
  <c r="J26" i="1"/>
  <c r="K28" i="1"/>
  <c r="L32" i="1"/>
  <c r="M34" i="1"/>
  <c r="N36" i="1"/>
  <c r="N18" i="1"/>
  <c r="O24" i="1"/>
  <c r="P29" i="1"/>
  <c r="Q35" i="1"/>
  <c r="Q17" i="1"/>
  <c r="S22" i="1"/>
  <c r="T28" i="1"/>
  <c r="U35" i="1"/>
  <c r="U22" i="1"/>
  <c r="V30" i="1"/>
  <c r="D29" i="1"/>
  <c r="E33" i="1"/>
  <c r="F35" i="1"/>
  <c r="G37" i="1"/>
  <c r="G17" i="1"/>
  <c r="H19" i="1"/>
  <c r="I21" i="1"/>
  <c r="J25" i="1"/>
  <c r="K27" i="1"/>
  <c r="L29" i="1"/>
  <c r="M33" i="1"/>
  <c r="N35" i="1"/>
  <c r="N17" i="1"/>
  <c r="O22" i="1"/>
  <c r="P28" i="1"/>
  <c r="Q34" i="1"/>
  <c r="Q16" i="1"/>
  <c r="S21" i="1"/>
  <c r="T27" i="1"/>
  <c r="U34" i="1"/>
  <c r="U18" i="1"/>
  <c r="V29" i="1"/>
  <c r="D28" i="1"/>
  <c r="E32" i="1"/>
  <c r="F34" i="1"/>
  <c r="G36" i="1"/>
  <c r="G16" i="1"/>
  <c r="H18" i="1"/>
  <c r="I20" i="1"/>
  <c r="J24" i="1"/>
  <c r="K26" i="1"/>
  <c r="L28" i="1"/>
  <c r="M32" i="1"/>
  <c r="N34" i="1"/>
  <c r="N16" i="1"/>
  <c r="O21" i="1"/>
  <c r="P27" i="1"/>
  <c r="Q33" i="1"/>
  <c r="S38" i="1"/>
  <c r="S20" i="1"/>
  <c r="T26" i="1"/>
  <c r="U33" i="1"/>
  <c r="U17" i="1"/>
  <c r="V28" i="1"/>
  <c r="D21" i="1"/>
  <c r="E25" i="1"/>
  <c r="F27" i="1"/>
  <c r="G29" i="1"/>
  <c r="H33" i="1"/>
  <c r="I35" i="1"/>
  <c r="J37" i="1"/>
  <c r="J17" i="1"/>
  <c r="K19" i="1"/>
  <c r="L21" i="1"/>
  <c r="M25" i="1"/>
  <c r="N28" i="1"/>
  <c r="O34" i="1"/>
  <c r="O16" i="1"/>
  <c r="P21" i="1"/>
  <c r="Q27" i="1"/>
  <c r="S33" i="1"/>
  <c r="T38" i="1"/>
  <c r="T20" i="1"/>
  <c r="U32" i="1"/>
  <c r="U16" i="1"/>
  <c r="V24" i="1"/>
  <c r="D20" i="1"/>
  <c r="E24" i="1"/>
  <c r="F26" i="1"/>
  <c r="G28" i="1"/>
  <c r="H32" i="1"/>
  <c r="I34" i="1"/>
  <c r="J36" i="1"/>
  <c r="J16" i="1"/>
  <c r="K18" i="1"/>
  <c r="L20" i="1"/>
  <c r="M24" i="1"/>
  <c r="N27" i="1"/>
  <c r="O33" i="1"/>
  <c r="P38" i="1"/>
  <c r="P20" i="1"/>
  <c r="Q26" i="1"/>
  <c r="S32" i="1"/>
  <c r="T37" i="1"/>
  <c r="T19" i="1"/>
  <c r="U27" i="1"/>
  <c r="V38" i="1"/>
  <c r="V17" i="1"/>
  <c r="D19" i="1"/>
  <c r="E21" i="1"/>
  <c r="F25" i="1"/>
  <c r="G27" i="1"/>
  <c r="H29" i="1"/>
  <c r="I33" i="1"/>
  <c r="J35" i="1"/>
  <c r="K37" i="1"/>
  <c r="K17" i="1"/>
  <c r="L19" i="1"/>
  <c r="M21" i="1"/>
  <c r="N26" i="1"/>
  <c r="O32" i="1"/>
  <c r="P37" i="1"/>
  <c r="P19" i="1"/>
  <c r="Q25" i="1"/>
  <c r="S30" i="1"/>
  <c r="T36" i="1"/>
  <c r="T18" i="1"/>
  <c r="U26" i="1"/>
  <c r="V37" i="1"/>
  <c r="V18" i="1"/>
  <c r="D18" i="1"/>
  <c r="E20" i="1"/>
  <c r="F24" i="1"/>
  <c r="G26" i="1"/>
  <c r="H28" i="1"/>
  <c r="I32" i="1"/>
  <c r="J34" i="1"/>
  <c r="K36" i="1"/>
  <c r="K16" i="1"/>
  <c r="L18" i="1"/>
  <c r="M20" i="1"/>
  <c r="N25" i="1"/>
  <c r="O30" i="1"/>
  <c r="P36" i="1"/>
  <c r="P18" i="1"/>
  <c r="Q24" i="1"/>
  <c r="S29" i="1"/>
  <c r="T35" i="1"/>
  <c r="T17" i="1"/>
  <c r="U25" i="1"/>
  <c r="V33" i="1"/>
  <c r="V19" i="1"/>
  <c r="V40" i="1"/>
  <c r="T40" i="1"/>
  <c r="S40" i="1"/>
  <c r="Q40" i="1"/>
  <c r="R30" i="1"/>
  <c r="R22" i="1"/>
  <c r="I40" i="1"/>
  <c r="R29" i="1"/>
  <c r="R28" i="1"/>
  <c r="R39" i="1"/>
  <c r="R31" i="1"/>
  <c r="R40" i="1"/>
  <c r="N40" i="1"/>
  <c r="R21" i="1"/>
  <c r="R20" i="1"/>
  <c r="J40" i="1"/>
  <c r="F40" i="1"/>
  <c r="D40" i="1"/>
  <c r="R23" i="1"/>
  <c r="R16" i="1"/>
  <c r="G40" i="1"/>
  <c r="R19" i="1"/>
  <c r="R18" i="1"/>
  <c r="R27" i="1"/>
  <c r="R25" i="1"/>
  <c r="R26" i="1"/>
  <c r="R17" i="1"/>
  <c r="R24" i="1"/>
  <c r="O40" i="1"/>
  <c r="M40" i="1"/>
  <c r="K40" i="1"/>
  <c r="E40" i="1"/>
</calcChain>
</file>

<file path=xl/sharedStrings.xml><?xml version="1.0" encoding="utf-8"?>
<sst xmlns="http://schemas.openxmlformats.org/spreadsheetml/2006/main" count="25" uniqueCount="15">
  <si>
    <t>° C</t>
  </si>
  <si>
    <t xml:space="preserve">Delta T </t>
  </si>
  <si>
    <t>Typ</t>
  </si>
  <si>
    <t>Höjd</t>
  </si>
  <si>
    <t>W/m vid 75/65/20</t>
  </si>
  <si>
    <t>n-coefficient</t>
  </si>
  <si>
    <t>Tillopp</t>
  </si>
  <si>
    <t>Retur</t>
  </si>
  <si>
    <t>Rum</t>
  </si>
  <si>
    <t>Systemtemperaturer</t>
  </si>
  <si>
    <t>KK11</t>
  </si>
  <si>
    <t>KK22</t>
  </si>
  <si>
    <t>KK23</t>
  </si>
  <si>
    <t>KK34</t>
  </si>
  <si>
    <t>KK35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</si>
</sst>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0_)"/>
  </numFmts>
  <fonts count="10" x14ac:knownFonts="1">
    <font>
      <sz val="11"/>
      <color theme="1"/>
      <name val="Calibri"/>
      <family val="2"/>
      <charset val="162"/>
      <scheme val="minor"/>
    </font>
    <font>
      <sz val="8"/>
      <name val="Arial"/>
      <family val="2"/>
    </font>
    <font>
      <b/>
      <i/>
      <sz val="8"/>
      <name val="Arial"/>
      <family val="2"/>
      <charset val="162"/>
    </font>
    <font>
      <b/>
      <sz val="8"/>
      <name val="Arial"/>
      <family val="2"/>
      <charset val="16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theme="1"/>
      <name val="Calibri"/>
      <family val="2"/>
      <charset val="162"/>
      <scheme val="minor"/>
    </font>
    <font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5" fontId="6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1" fillId="2" borderId="1" xfId="0" applyNumberFormat="1" applyFont="1" applyFill="1" applyBorder="1"/>
    <xf numFmtId="164" fontId="6" fillId="0" borderId="5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2" fillId="3" borderId="2" xfId="0" applyNumberFormat="1" applyFont="1" applyFill="1" applyBorder="1"/>
    <xf numFmtId="164" fontId="2" fillId="3" borderId="4" xfId="0" applyNumberFormat="1" applyFont="1" applyFill="1" applyBorder="1"/>
    <xf numFmtId="164" fontId="2" fillId="3" borderId="3" xfId="0" applyNumberFormat="1" applyFont="1" applyFill="1" applyBorder="1"/>
    <xf numFmtId="164" fontId="4" fillId="3" borderId="2" xfId="0" applyNumberFormat="1" applyFont="1" applyFill="1" applyBorder="1"/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164" fontId="4" fillId="3" borderId="6" xfId="0" applyNumberFormat="1" applyFont="1" applyFill="1" applyBorder="1"/>
    <xf numFmtId="164" fontId="5" fillId="3" borderId="8" xfId="0" applyNumberFormat="1" applyFont="1" applyFill="1" applyBorder="1"/>
    <xf numFmtId="164" fontId="5" fillId="3" borderId="7" xfId="0" applyNumberFormat="1" applyFont="1" applyFill="1" applyBorder="1"/>
    <xf numFmtId="164" fontId="2" fillId="3" borderId="5" xfId="0" applyNumberFormat="1" applyFont="1" applyFill="1" applyBorder="1" applyAlignment="1">
      <alignment horizontal="center"/>
    </xf>
    <xf numFmtId="164" fontId="5" fillId="3" borderId="2" xfId="0" applyNumberFormat="1" applyFont="1" applyFill="1" applyBorder="1"/>
    <xf numFmtId="164" fontId="5" fillId="3" borderId="6" xfId="0" applyNumberFormat="1" applyFont="1" applyFill="1" applyBorder="1"/>
    <xf numFmtId="164" fontId="7" fillId="0" borderId="1" xfId="0" applyNumberFormat="1" applyFont="1" applyBorder="1" applyAlignment="1" applyProtection="1">
      <alignment horizontal="right"/>
      <protection locked="0"/>
    </xf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 applyProtection="1">
      <alignment horizontal="center"/>
      <protection hidden="1"/>
    </xf>
    <xf numFmtId="164" fontId="1" fillId="0" borderId="1" xfId="0" applyNumberFormat="1" applyFont="1" applyBorder="1" applyProtection="1">
      <protection hidden="1"/>
    </xf>
    <xf numFmtId="1" fontId="1" fillId="3" borderId="1" xfId="0" applyNumberFormat="1" applyFont="1" applyFill="1" applyBorder="1" applyAlignment="1" applyProtection="1">
      <alignment horizontal="center"/>
      <protection hidden="1"/>
    </xf>
    <xf numFmtId="164" fontId="1" fillId="3" borderId="1" xfId="0" applyNumberFormat="1" applyFont="1" applyFill="1" applyBorder="1" applyProtection="1">
      <protection hidden="1"/>
    </xf>
    <xf numFmtId="164" fontId="1" fillId="2" borderId="1" xfId="0" applyNumberFormat="1" applyFont="1" applyFill="1" applyBorder="1" applyProtection="1">
      <protection hidden="1"/>
    </xf>
    <xf numFmtId="164" fontId="2" fillId="3" borderId="2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4"/>
  <sheetViews>
    <sheetView tabSelected="1" view="pageLayout" zoomScaleNormal="125" workbookViewId="0">
      <selection activeCell="P30" sqref="P30"/>
    </sheetView>
  </sheetViews>
  <sheetFormatPr defaultRowHeight="11.25" x14ac:dyDescent="0.2"/>
  <cols>
    <col min="1" max="1" width="7.7109375" style="6" customWidth="1"/>
    <col min="2" max="2" width="6.5703125" style="6" bestFit="1" customWidth="1"/>
    <col min="3" max="3" width="3.140625" style="6" bestFit="1" customWidth="1"/>
    <col min="4" max="4" width="5.7109375" style="6" bestFit="1" customWidth="1"/>
    <col min="5" max="7" width="5.140625" style="6" bestFit="1" customWidth="1"/>
    <col min="8" max="8" width="5.140625" style="6" customWidth="1"/>
    <col min="9" max="9" width="5.5703125" style="6" bestFit="1" customWidth="1"/>
    <col min="10" max="10" width="5.140625" style="6" bestFit="1" customWidth="1"/>
    <col min="11" max="11" width="5.5703125" style="6" bestFit="1" customWidth="1"/>
    <col min="12" max="12" width="5.5703125" style="6" customWidth="1"/>
    <col min="13" max="15" width="5.5703125" style="6" bestFit="1" customWidth="1"/>
    <col min="16" max="16" width="5.5703125" style="6" customWidth="1"/>
    <col min="17" max="17" width="5.5703125" style="6" bestFit="1" customWidth="1"/>
    <col min="18" max="18" width="9" style="6" hidden="1" customWidth="1"/>
    <col min="19" max="20" width="5.5703125" style="6" bestFit="1" customWidth="1"/>
    <col min="21" max="21" width="5.5703125" style="6" customWidth="1"/>
    <col min="22" max="22" width="5.5703125" style="6" bestFit="1" customWidth="1"/>
    <col min="23" max="226" width="9.140625" style="6"/>
    <col min="227" max="227" width="2.28515625" style="6" customWidth="1"/>
    <col min="228" max="228" width="15" style="6" customWidth="1"/>
    <col min="229" max="229" width="5.85546875" style="6" customWidth="1"/>
    <col min="230" max="230" width="4" style="6" customWidth="1"/>
    <col min="231" max="231" width="6" style="6" customWidth="1"/>
    <col min="232" max="236" width="6.140625" style="6" customWidth="1"/>
    <col min="237" max="237" width="6.28515625" style="6" customWidth="1"/>
    <col min="238" max="238" width="6" style="6" customWidth="1"/>
    <col min="239" max="241" width="6.140625" style="6" customWidth="1"/>
    <col min="242" max="243" width="6" style="6" customWidth="1"/>
    <col min="244" max="245" width="6.28515625" style="6" customWidth="1"/>
    <col min="246" max="246" width="6.5703125" style="6" customWidth="1"/>
    <col min="247" max="247" width="6" style="6" customWidth="1"/>
    <col min="248" max="249" width="6.140625" style="6" customWidth="1"/>
    <col min="250" max="250" width="6.42578125" style="6" customWidth="1"/>
    <col min="251" max="251" width="6.140625" style="6" customWidth="1"/>
    <col min="252" max="254" width="6.28515625" style="6" customWidth="1"/>
    <col min="255" max="255" width="6" style="6" customWidth="1"/>
    <col min="256" max="257" width="6.42578125" style="6" customWidth="1"/>
    <col min="258" max="258" width="7.7109375" style="6" customWidth="1"/>
    <col min="259" max="259" width="0" style="6" hidden="1" customWidth="1"/>
    <col min="260" max="263" width="9" style="6" bestFit="1" customWidth="1"/>
    <col min="264" max="482" width="9.140625" style="6"/>
    <col min="483" max="483" width="2.28515625" style="6" customWidth="1"/>
    <col min="484" max="484" width="15" style="6" customWidth="1"/>
    <col min="485" max="485" width="5.85546875" style="6" customWidth="1"/>
    <col min="486" max="486" width="4" style="6" customWidth="1"/>
    <col min="487" max="487" width="6" style="6" customWidth="1"/>
    <col min="488" max="492" width="6.140625" style="6" customWidth="1"/>
    <col min="493" max="493" width="6.28515625" style="6" customWidth="1"/>
    <col min="494" max="494" width="6" style="6" customWidth="1"/>
    <col min="495" max="497" width="6.140625" style="6" customWidth="1"/>
    <col min="498" max="499" width="6" style="6" customWidth="1"/>
    <col min="500" max="501" width="6.28515625" style="6" customWidth="1"/>
    <col min="502" max="502" width="6.5703125" style="6" customWidth="1"/>
    <col min="503" max="503" width="6" style="6" customWidth="1"/>
    <col min="504" max="505" width="6.140625" style="6" customWidth="1"/>
    <col min="506" max="506" width="6.42578125" style="6" customWidth="1"/>
    <col min="507" max="507" width="6.140625" style="6" customWidth="1"/>
    <col min="508" max="510" width="6.28515625" style="6" customWidth="1"/>
    <col min="511" max="511" width="6" style="6" customWidth="1"/>
    <col min="512" max="513" width="6.42578125" style="6" customWidth="1"/>
    <col min="514" max="514" width="7.7109375" style="6" customWidth="1"/>
    <col min="515" max="515" width="0" style="6" hidden="1" customWidth="1"/>
    <col min="516" max="519" width="9" style="6" bestFit="1" customWidth="1"/>
    <col min="520" max="738" width="9.140625" style="6"/>
    <col min="739" max="739" width="2.28515625" style="6" customWidth="1"/>
    <col min="740" max="740" width="15" style="6" customWidth="1"/>
    <col min="741" max="741" width="5.85546875" style="6" customWidth="1"/>
    <col min="742" max="742" width="4" style="6" customWidth="1"/>
    <col min="743" max="743" width="6" style="6" customWidth="1"/>
    <col min="744" max="748" width="6.140625" style="6" customWidth="1"/>
    <col min="749" max="749" width="6.28515625" style="6" customWidth="1"/>
    <col min="750" max="750" width="6" style="6" customWidth="1"/>
    <col min="751" max="753" width="6.140625" style="6" customWidth="1"/>
    <col min="754" max="755" width="6" style="6" customWidth="1"/>
    <col min="756" max="757" width="6.28515625" style="6" customWidth="1"/>
    <col min="758" max="758" width="6.5703125" style="6" customWidth="1"/>
    <col min="759" max="759" width="6" style="6" customWidth="1"/>
    <col min="760" max="761" width="6.140625" style="6" customWidth="1"/>
    <col min="762" max="762" width="6.42578125" style="6" customWidth="1"/>
    <col min="763" max="763" width="6.140625" style="6" customWidth="1"/>
    <col min="764" max="766" width="6.28515625" style="6" customWidth="1"/>
    <col min="767" max="767" width="6" style="6" customWidth="1"/>
    <col min="768" max="769" width="6.42578125" style="6" customWidth="1"/>
    <col min="770" max="770" width="7.7109375" style="6" customWidth="1"/>
    <col min="771" max="771" width="0" style="6" hidden="1" customWidth="1"/>
    <col min="772" max="775" width="9" style="6" bestFit="1" customWidth="1"/>
    <col min="776" max="994" width="9.140625" style="6"/>
    <col min="995" max="995" width="2.28515625" style="6" customWidth="1"/>
    <col min="996" max="996" width="15" style="6" customWidth="1"/>
    <col min="997" max="997" width="5.85546875" style="6" customWidth="1"/>
    <col min="998" max="998" width="4" style="6" customWidth="1"/>
    <col min="999" max="999" width="6" style="6" customWidth="1"/>
    <col min="1000" max="1004" width="6.140625" style="6" customWidth="1"/>
    <col min="1005" max="1005" width="6.28515625" style="6" customWidth="1"/>
    <col min="1006" max="1006" width="6" style="6" customWidth="1"/>
    <col min="1007" max="1009" width="6.140625" style="6" customWidth="1"/>
    <col min="1010" max="1011" width="6" style="6" customWidth="1"/>
    <col min="1012" max="1013" width="6.28515625" style="6" customWidth="1"/>
    <col min="1014" max="1014" width="6.5703125" style="6" customWidth="1"/>
    <col min="1015" max="1015" width="6" style="6" customWidth="1"/>
    <col min="1016" max="1017" width="6.140625" style="6" customWidth="1"/>
    <col min="1018" max="1018" width="6.42578125" style="6" customWidth="1"/>
    <col min="1019" max="1019" width="6.140625" style="6" customWidth="1"/>
    <col min="1020" max="1022" width="6.28515625" style="6" customWidth="1"/>
    <col min="1023" max="1023" width="6" style="6" customWidth="1"/>
    <col min="1024" max="1025" width="6.42578125" style="6" customWidth="1"/>
    <col min="1026" max="1026" width="7.7109375" style="6" customWidth="1"/>
    <col min="1027" max="1027" width="0" style="6" hidden="1" customWidth="1"/>
    <col min="1028" max="1031" width="9" style="6" bestFit="1" customWidth="1"/>
    <col min="1032" max="1250" width="9.140625" style="6"/>
    <col min="1251" max="1251" width="2.28515625" style="6" customWidth="1"/>
    <col min="1252" max="1252" width="15" style="6" customWidth="1"/>
    <col min="1253" max="1253" width="5.85546875" style="6" customWidth="1"/>
    <col min="1254" max="1254" width="4" style="6" customWidth="1"/>
    <col min="1255" max="1255" width="6" style="6" customWidth="1"/>
    <col min="1256" max="1260" width="6.140625" style="6" customWidth="1"/>
    <col min="1261" max="1261" width="6.28515625" style="6" customWidth="1"/>
    <col min="1262" max="1262" width="6" style="6" customWidth="1"/>
    <col min="1263" max="1265" width="6.140625" style="6" customWidth="1"/>
    <col min="1266" max="1267" width="6" style="6" customWidth="1"/>
    <col min="1268" max="1269" width="6.28515625" style="6" customWidth="1"/>
    <col min="1270" max="1270" width="6.5703125" style="6" customWidth="1"/>
    <col min="1271" max="1271" width="6" style="6" customWidth="1"/>
    <col min="1272" max="1273" width="6.140625" style="6" customWidth="1"/>
    <col min="1274" max="1274" width="6.42578125" style="6" customWidth="1"/>
    <col min="1275" max="1275" width="6.140625" style="6" customWidth="1"/>
    <col min="1276" max="1278" width="6.28515625" style="6" customWidth="1"/>
    <col min="1279" max="1279" width="6" style="6" customWidth="1"/>
    <col min="1280" max="1281" width="6.42578125" style="6" customWidth="1"/>
    <col min="1282" max="1282" width="7.7109375" style="6" customWidth="1"/>
    <col min="1283" max="1283" width="0" style="6" hidden="1" customWidth="1"/>
    <col min="1284" max="1287" width="9" style="6" bestFit="1" customWidth="1"/>
    <col min="1288" max="1506" width="9.140625" style="6"/>
    <col min="1507" max="1507" width="2.28515625" style="6" customWidth="1"/>
    <col min="1508" max="1508" width="15" style="6" customWidth="1"/>
    <col min="1509" max="1509" width="5.85546875" style="6" customWidth="1"/>
    <col min="1510" max="1510" width="4" style="6" customWidth="1"/>
    <col min="1511" max="1511" width="6" style="6" customWidth="1"/>
    <col min="1512" max="1516" width="6.140625" style="6" customWidth="1"/>
    <col min="1517" max="1517" width="6.28515625" style="6" customWidth="1"/>
    <col min="1518" max="1518" width="6" style="6" customWidth="1"/>
    <col min="1519" max="1521" width="6.140625" style="6" customWidth="1"/>
    <col min="1522" max="1523" width="6" style="6" customWidth="1"/>
    <col min="1524" max="1525" width="6.28515625" style="6" customWidth="1"/>
    <col min="1526" max="1526" width="6.5703125" style="6" customWidth="1"/>
    <col min="1527" max="1527" width="6" style="6" customWidth="1"/>
    <col min="1528" max="1529" width="6.140625" style="6" customWidth="1"/>
    <col min="1530" max="1530" width="6.42578125" style="6" customWidth="1"/>
    <col min="1531" max="1531" width="6.140625" style="6" customWidth="1"/>
    <col min="1532" max="1534" width="6.28515625" style="6" customWidth="1"/>
    <col min="1535" max="1535" width="6" style="6" customWidth="1"/>
    <col min="1536" max="1537" width="6.42578125" style="6" customWidth="1"/>
    <col min="1538" max="1538" width="7.7109375" style="6" customWidth="1"/>
    <col min="1539" max="1539" width="0" style="6" hidden="1" customWidth="1"/>
    <col min="1540" max="1543" width="9" style="6" bestFit="1" customWidth="1"/>
    <col min="1544" max="1762" width="9.140625" style="6"/>
    <col min="1763" max="1763" width="2.28515625" style="6" customWidth="1"/>
    <col min="1764" max="1764" width="15" style="6" customWidth="1"/>
    <col min="1765" max="1765" width="5.85546875" style="6" customWidth="1"/>
    <col min="1766" max="1766" width="4" style="6" customWidth="1"/>
    <col min="1767" max="1767" width="6" style="6" customWidth="1"/>
    <col min="1768" max="1772" width="6.140625" style="6" customWidth="1"/>
    <col min="1773" max="1773" width="6.28515625" style="6" customWidth="1"/>
    <col min="1774" max="1774" width="6" style="6" customWidth="1"/>
    <col min="1775" max="1777" width="6.140625" style="6" customWidth="1"/>
    <col min="1778" max="1779" width="6" style="6" customWidth="1"/>
    <col min="1780" max="1781" width="6.28515625" style="6" customWidth="1"/>
    <col min="1782" max="1782" width="6.5703125" style="6" customWidth="1"/>
    <col min="1783" max="1783" width="6" style="6" customWidth="1"/>
    <col min="1784" max="1785" width="6.140625" style="6" customWidth="1"/>
    <col min="1786" max="1786" width="6.42578125" style="6" customWidth="1"/>
    <col min="1787" max="1787" width="6.140625" style="6" customWidth="1"/>
    <col min="1788" max="1790" width="6.28515625" style="6" customWidth="1"/>
    <col min="1791" max="1791" width="6" style="6" customWidth="1"/>
    <col min="1792" max="1793" width="6.42578125" style="6" customWidth="1"/>
    <col min="1794" max="1794" width="7.7109375" style="6" customWidth="1"/>
    <col min="1795" max="1795" width="0" style="6" hidden="1" customWidth="1"/>
    <col min="1796" max="1799" width="9" style="6" bestFit="1" customWidth="1"/>
    <col min="1800" max="2018" width="9.140625" style="6"/>
    <col min="2019" max="2019" width="2.28515625" style="6" customWidth="1"/>
    <col min="2020" max="2020" width="15" style="6" customWidth="1"/>
    <col min="2021" max="2021" width="5.85546875" style="6" customWidth="1"/>
    <col min="2022" max="2022" width="4" style="6" customWidth="1"/>
    <col min="2023" max="2023" width="6" style="6" customWidth="1"/>
    <col min="2024" max="2028" width="6.140625" style="6" customWidth="1"/>
    <col min="2029" max="2029" width="6.28515625" style="6" customWidth="1"/>
    <col min="2030" max="2030" width="6" style="6" customWidth="1"/>
    <col min="2031" max="2033" width="6.140625" style="6" customWidth="1"/>
    <col min="2034" max="2035" width="6" style="6" customWidth="1"/>
    <col min="2036" max="2037" width="6.28515625" style="6" customWidth="1"/>
    <col min="2038" max="2038" width="6.5703125" style="6" customWidth="1"/>
    <col min="2039" max="2039" width="6" style="6" customWidth="1"/>
    <col min="2040" max="2041" width="6.140625" style="6" customWidth="1"/>
    <col min="2042" max="2042" width="6.42578125" style="6" customWidth="1"/>
    <col min="2043" max="2043" width="6.140625" style="6" customWidth="1"/>
    <col min="2044" max="2046" width="6.28515625" style="6" customWidth="1"/>
    <col min="2047" max="2047" width="6" style="6" customWidth="1"/>
    <col min="2048" max="2049" width="6.42578125" style="6" customWidth="1"/>
    <col min="2050" max="2050" width="7.7109375" style="6" customWidth="1"/>
    <col min="2051" max="2051" width="0" style="6" hidden="1" customWidth="1"/>
    <col min="2052" max="2055" width="9" style="6" bestFit="1" customWidth="1"/>
    <col min="2056" max="2274" width="9.140625" style="6"/>
    <col min="2275" max="2275" width="2.28515625" style="6" customWidth="1"/>
    <col min="2276" max="2276" width="15" style="6" customWidth="1"/>
    <col min="2277" max="2277" width="5.85546875" style="6" customWidth="1"/>
    <col min="2278" max="2278" width="4" style="6" customWidth="1"/>
    <col min="2279" max="2279" width="6" style="6" customWidth="1"/>
    <col min="2280" max="2284" width="6.140625" style="6" customWidth="1"/>
    <col min="2285" max="2285" width="6.28515625" style="6" customWidth="1"/>
    <col min="2286" max="2286" width="6" style="6" customWidth="1"/>
    <col min="2287" max="2289" width="6.140625" style="6" customWidth="1"/>
    <col min="2290" max="2291" width="6" style="6" customWidth="1"/>
    <col min="2292" max="2293" width="6.28515625" style="6" customWidth="1"/>
    <col min="2294" max="2294" width="6.5703125" style="6" customWidth="1"/>
    <col min="2295" max="2295" width="6" style="6" customWidth="1"/>
    <col min="2296" max="2297" width="6.140625" style="6" customWidth="1"/>
    <col min="2298" max="2298" width="6.42578125" style="6" customWidth="1"/>
    <col min="2299" max="2299" width="6.140625" style="6" customWidth="1"/>
    <col min="2300" max="2302" width="6.28515625" style="6" customWidth="1"/>
    <col min="2303" max="2303" width="6" style="6" customWidth="1"/>
    <col min="2304" max="2305" width="6.42578125" style="6" customWidth="1"/>
    <col min="2306" max="2306" width="7.7109375" style="6" customWidth="1"/>
    <col min="2307" max="2307" width="0" style="6" hidden="1" customWidth="1"/>
    <col min="2308" max="2311" width="9" style="6" bestFit="1" customWidth="1"/>
    <col min="2312" max="2530" width="9.140625" style="6"/>
    <col min="2531" max="2531" width="2.28515625" style="6" customWidth="1"/>
    <col min="2532" max="2532" width="15" style="6" customWidth="1"/>
    <col min="2533" max="2533" width="5.85546875" style="6" customWidth="1"/>
    <col min="2534" max="2534" width="4" style="6" customWidth="1"/>
    <col min="2535" max="2535" width="6" style="6" customWidth="1"/>
    <col min="2536" max="2540" width="6.140625" style="6" customWidth="1"/>
    <col min="2541" max="2541" width="6.28515625" style="6" customWidth="1"/>
    <col min="2542" max="2542" width="6" style="6" customWidth="1"/>
    <col min="2543" max="2545" width="6.140625" style="6" customWidth="1"/>
    <col min="2546" max="2547" width="6" style="6" customWidth="1"/>
    <col min="2548" max="2549" width="6.28515625" style="6" customWidth="1"/>
    <col min="2550" max="2550" width="6.5703125" style="6" customWidth="1"/>
    <col min="2551" max="2551" width="6" style="6" customWidth="1"/>
    <col min="2552" max="2553" width="6.140625" style="6" customWidth="1"/>
    <col min="2554" max="2554" width="6.42578125" style="6" customWidth="1"/>
    <col min="2555" max="2555" width="6.140625" style="6" customWidth="1"/>
    <col min="2556" max="2558" width="6.28515625" style="6" customWidth="1"/>
    <col min="2559" max="2559" width="6" style="6" customWidth="1"/>
    <col min="2560" max="2561" width="6.42578125" style="6" customWidth="1"/>
    <col min="2562" max="2562" width="7.7109375" style="6" customWidth="1"/>
    <col min="2563" max="2563" width="0" style="6" hidden="1" customWidth="1"/>
    <col min="2564" max="2567" width="9" style="6" bestFit="1" customWidth="1"/>
    <col min="2568" max="2786" width="9.140625" style="6"/>
    <col min="2787" max="2787" width="2.28515625" style="6" customWidth="1"/>
    <col min="2788" max="2788" width="15" style="6" customWidth="1"/>
    <col min="2789" max="2789" width="5.85546875" style="6" customWidth="1"/>
    <col min="2790" max="2790" width="4" style="6" customWidth="1"/>
    <col min="2791" max="2791" width="6" style="6" customWidth="1"/>
    <col min="2792" max="2796" width="6.140625" style="6" customWidth="1"/>
    <col min="2797" max="2797" width="6.28515625" style="6" customWidth="1"/>
    <col min="2798" max="2798" width="6" style="6" customWidth="1"/>
    <col min="2799" max="2801" width="6.140625" style="6" customWidth="1"/>
    <col min="2802" max="2803" width="6" style="6" customWidth="1"/>
    <col min="2804" max="2805" width="6.28515625" style="6" customWidth="1"/>
    <col min="2806" max="2806" width="6.5703125" style="6" customWidth="1"/>
    <col min="2807" max="2807" width="6" style="6" customWidth="1"/>
    <col min="2808" max="2809" width="6.140625" style="6" customWidth="1"/>
    <col min="2810" max="2810" width="6.42578125" style="6" customWidth="1"/>
    <col min="2811" max="2811" width="6.140625" style="6" customWidth="1"/>
    <col min="2812" max="2814" width="6.28515625" style="6" customWidth="1"/>
    <col min="2815" max="2815" width="6" style="6" customWidth="1"/>
    <col min="2816" max="2817" width="6.42578125" style="6" customWidth="1"/>
    <col min="2818" max="2818" width="7.7109375" style="6" customWidth="1"/>
    <col min="2819" max="2819" width="0" style="6" hidden="1" customWidth="1"/>
    <col min="2820" max="2823" width="9" style="6" bestFit="1" customWidth="1"/>
    <col min="2824" max="3042" width="9.140625" style="6"/>
    <col min="3043" max="3043" width="2.28515625" style="6" customWidth="1"/>
    <col min="3044" max="3044" width="15" style="6" customWidth="1"/>
    <col min="3045" max="3045" width="5.85546875" style="6" customWidth="1"/>
    <col min="3046" max="3046" width="4" style="6" customWidth="1"/>
    <col min="3047" max="3047" width="6" style="6" customWidth="1"/>
    <col min="3048" max="3052" width="6.140625" style="6" customWidth="1"/>
    <col min="3053" max="3053" width="6.28515625" style="6" customWidth="1"/>
    <col min="3054" max="3054" width="6" style="6" customWidth="1"/>
    <col min="3055" max="3057" width="6.140625" style="6" customWidth="1"/>
    <col min="3058" max="3059" width="6" style="6" customWidth="1"/>
    <col min="3060" max="3061" width="6.28515625" style="6" customWidth="1"/>
    <col min="3062" max="3062" width="6.5703125" style="6" customWidth="1"/>
    <col min="3063" max="3063" width="6" style="6" customWidth="1"/>
    <col min="3064" max="3065" width="6.140625" style="6" customWidth="1"/>
    <col min="3066" max="3066" width="6.42578125" style="6" customWidth="1"/>
    <col min="3067" max="3067" width="6.140625" style="6" customWidth="1"/>
    <col min="3068" max="3070" width="6.28515625" style="6" customWidth="1"/>
    <col min="3071" max="3071" width="6" style="6" customWidth="1"/>
    <col min="3072" max="3073" width="6.42578125" style="6" customWidth="1"/>
    <col min="3074" max="3074" width="7.7109375" style="6" customWidth="1"/>
    <col min="3075" max="3075" width="0" style="6" hidden="1" customWidth="1"/>
    <col min="3076" max="3079" width="9" style="6" bestFit="1" customWidth="1"/>
    <col min="3080" max="3298" width="9.140625" style="6"/>
    <col min="3299" max="3299" width="2.28515625" style="6" customWidth="1"/>
    <col min="3300" max="3300" width="15" style="6" customWidth="1"/>
    <col min="3301" max="3301" width="5.85546875" style="6" customWidth="1"/>
    <col min="3302" max="3302" width="4" style="6" customWidth="1"/>
    <col min="3303" max="3303" width="6" style="6" customWidth="1"/>
    <col min="3304" max="3308" width="6.140625" style="6" customWidth="1"/>
    <col min="3309" max="3309" width="6.28515625" style="6" customWidth="1"/>
    <col min="3310" max="3310" width="6" style="6" customWidth="1"/>
    <col min="3311" max="3313" width="6.140625" style="6" customWidth="1"/>
    <col min="3314" max="3315" width="6" style="6" customWidth="1"/>
    <col min="3316" max="3317" width="6.28515625" style="6" customWidth="1"/>
    <col min="3318" max="3318" width="6.5703125" style="6" customWidth="1"/>
    <col min="3319" max="3319" width="6" style="6" customWidth="1"/>
    <col min="3320" max="3321" width="6.140625" style="6" customWidth="1"/>
    <col min="3322" max="3322" width="6.42578125" style="6" customWidth="1"/>
    <col min="3323" max="3323" width="6.140625" style="6" customWidth="1"/>
    <col min="3324" max="3326" width="6.28515625" style="6" customWidth="1"/>
    <col min="3327" max="3327" width="6" style="6" customWidth="1"/>
    <col min="3328" max="3329" width="6.42578125" style="6" customWidth="1"/>
    <col min="3330" max="3330" width="7.7109375" style="6" customWidth="1"/>
    <col min="3331" max="3331" width="0" style="6" hidden="1" customWidth="1"/>
    <col min="3332" max="3335" width="9" style="6" bestFit="1" customWidth="1"/>
    <col min="3336" max="3554" width="9.140625" style="6"/>
    <col min="3555" max="3555" width="2.28515625" style="6" customWidth="1"/>
    <col min="3556" max="3556" width="15" style="6" customWidth="1"/>
    <col min="3557" max="3557" width="5.85546875" style="6" customWidth="1"/>
    <col min="3558" max="3558" width="4" style="6" customWidth="1"/>
    <col min="3559" max="3559" width="6" style="6" customWidth="1"/>
    <col min="3560" max="3564" width="6.140625" style="6" customWidth="1"/>
    <col min="3565" max="3565" width="6.28515625" style="6" customWidth="1"/>
    <col min="3566" max="3566" width="6" style="6" customWidth="1"/>
    <col min="3567" max="3569" width="6.140625" style="6" customWidth="1"/>
    <col min="3570" max="3571" width="6" style="6" customWidth="1"/>
    <col min="3572" max="3573" width="6.28515625" style="6" customWidth="1"/>
    <col min="3574" max="3574" width="6.5703125" style="6" customWidth="1"/>
    <col min="3575" max="3575" width="6" style="6" customWidth="1"/>
    <col min="3576" max="3577" width="6.140625" style="6" customWidth="1"/>
    <col min="3578" max="3578" width="6.42578125" style="6" customWidth="1"/>
    <col min="3579" max="3579" width="6.140625" style="6" customWidth="1"/>
    <col min="3580" max="3582" width="6.28515625" style="6" customWidth="1"/>
    <col min="3583" max="3583" width="6" style="6" customWidth="1"/>
    <col min="3584" max="3585" width="6.42578125" style="6" customWidth="1"/>
    <col min="3586" max="3586" width="7.7109375" style="6" customWidth="1"/>
    <col min="3587" max="3587" width="0" style="6" hidden="1" customWidth="1"/>
    <col min="3588" max="3591" width="9" style="6" bestFit="1" customWidth="1"/>
    <col min="3592" max="3810" width="9.140625" style="6"/>
    <col min="3811" max="3811" width="2.28515625" style="6" customWidth="1"/>
    <col min="3812" max="3812" width="15" style="6" customWidth="1"/>
    <col min="3813" max="3813" width="5.85546875" style="6" customWidth="1"/>
    <col min="3814" max="3814" width="4" style="6" customWidth="1"/>
    <col min="3815" max="3815" width="6" style="6" customWidth="1"/>
    <col min="3816" max="3820" width="6.140625" style="6" customWidth="1"/>
    <col min="3821" max="3821" width="6.28515625" style="6" customWidth="1"/>
    <col min="3822" max="3822" width="6" style="6" customWidth="1"/>
    <col min="3823" max="3825" width="6.140625" style="6" customWidth="1"/>
    <col min="3826" max="3827" width="6" style="6" customWidth="1"/>
    <col min="3828" max="3829" width="6.28515625" style="6" customWidth="1"/>
    <col min="3830" max="3830" width="6.5703125" style="6" customWidth="1"/>
    <col min="3831" max="3831" width="6" style="6" customWidth="1"/>
    <col min="3832" max="3833" width="6.140625" style="6" customWidth="1"/>
    <col min="3834" max="3834" width="6.42578125" style="6" customWidth="1"/>
    <col min="3835" max="3835" width="6.140625" style="6" customWidth="1"/>
    <col min="3836" max="3838" width="6.28515625" style="6" customWidth="1"/>
    <col min="3839" max="3839" width="6" style="6" customWidth="1"/>
    <col min="3840" max="3841" width="6.42578125" style="6" customWidth="1"/>
    <col min="3842" max="3842" width="7.7109375" style="6" customWidth="1"/>
    <col min="3843" max="3843" width="0" style="6" hidden="1" customWidth="1"/>
    <col min="3844" max="3847" width="9" style="6" bestFit="1" customWidth="1"/>
    <col min="3848" max="4066" width="9.140625" style="6"/>
    <col min="4067" max="4067" width="2.28515625" style="6" customWidth="1"/>
    <col min="4068" max="4068" width="15" style="6" customWidth="1"/>
    <col min="4069" max="4069" width="5.85546875" style="6" customWidth="1"/>
    <col min="4070" max="4070" width="4" style="6" customWidth="1"/>
    <col min="4071" max="4071" width="6" style="6" customWidth="1"/>
    <col min="4072" max="4076" width="6.140625" style="6" customWidth="1"/>
    <col min="4077" max="4077" width="6.28515625" style="6" customWidth="1"/>
    <col min="4078" max="4078" width="6" style="6" customWidth="1"/>
    <col min="4079" max="4081" width="6.140625" style="6" customWidth="1"/>
    <col min="4082" max="4083" width="6" style="6" customWidth="1"/>
    <col min="4084" max="4085" width="6.28515625" style="6" customWidth="1"/>
    <col min="4086" max="4086" width="6.5703125" style="6" customWidth="1"/>
    <col min="4087" max="4087" width="6" style="6" customWidth="1"/>
    <col min="4088" max="4089" width="6.140625" style="6" customWidth="1"/>
    <col min="4090" max="4090" width="6.42578125" style="6" customWidth="1"/>
    <col min="4091" max="4091" width="6.140625" style="6" customWidth="1"/>
    <col min="4092" max="4094" width="6.28515625" style="6" customWidth="1"/>
    <col min="4095" max="4095" width="6" style="6" customWidth="1"/>
    <col min="4096" max="4097" width="6.42578125" style="6" customWidth="1"/>
    <col min="4098" max="4098" width="7.7109375" style="6" customWidth="1"/>
    <col min="4099" max="4099" width="0" style="6" hidden="1" customWidth="1"/>
    <col min="4100" max="4103" width="9" style="6" bestFit="1" customWidth="1"/>
    <col min="4104" max="4322" width="9.140625" style="6"/>
    <col min="4323" max="4323" width="2.28515625" style="6" customWidth="1"/>
    <col min="4324" max="4324" width="15" style="6" customWidth="1"/>
    <col min="4325" max="4325" width="5.85546875" style="6" customWidth="1"/>
    <col min="4326" max="4326" width="4" style="6" customWidth="1"/>
    <col min="4327" max="4327" width="6" style="6" customWidth="1"/>
    <col min="4328" max="4332" width="6.140625" style="6" customWidth="1"/>
    <col min="4333" max="4333" width="6.28515625" style="6" customWidth="1"/>
    <col min="4334" max="4334" width="6" style="6" customWidth="1"/>
    <col min="4335" max="4337" width="6.140625" style="6" customWidth="1"/>
    <col min="4338" max="4339" width="6" style="6" customWidth="1"/>
    <col min="4340" max="4341" width="6.28515625" style="6" customWidth="1"/>
    <col min="4342" max="4342" width="6.5703125" style="6" customWidth="1"/>
    <col min="4343" max="4343" width="6" style="6" customWidth="1"/>
    <col min="4344" max="4345" width="6.140625" style="6" customWidth="1"/>
    <col min="4346" max="4346" width="6.42578125" style="6" customWidth="1"/>
    <col min="4347" max="4347" width="6.140625" style="6" customWidth="1"/>
    <col min="4348" max="4350" width="6.28515625" style="6" customWidth="1"/>
    <col min="4351" max="4351" width="6" style="6" customWidth="1"/>
    <col min="4352" max="4353" width="6.42578125" style="6" customWidth="1"/>
    <col min="4354" max="4354" width="7.7109375" style="6" customWidth="1"/>
    <col min="4355" max="4355" width="0" style="6" hidden="1" customWidth="1"/>
    <col min="4356" max="4359" width="9" style="6" bestFit="1" customWidth="1"/>
    <col min="4360" max="4578" width="9.140625" style="6"/>
    <col min="4579" max="4579" width="2.28515625" style="6" customWidth="1"/>
    <col min="4580" max="4580" width="15" style="6" customWidth="1"/>
    <col min="4581" max="4581" width="5.85546875" style="6" customWidth="1"/>
    <col min="4582" max="4582" width="4" style="6" customWidth="1"/>
    <col min="4583" max="4583" width="6" style="6" customWidth="1"/>
    <col min="4584" max="4588" width="6.140625" style="6" customWidth="1"/>
    <col min="4589" max="4589" width="6.28515625" style="6" customWidth="1"/>
    <col min="4590" max="4590" width="6" style="6" customWidth="1"/>
    <col min="4591" max="4593" width="6.140625" style="6" customWidth="1"/>
    <col min="4594" max="4595" width="6" style="6" customWidth="1"/>
    <col min="4596" max="4597" width="6.28515625" style="6" customWidth="1"/>
    <col min="4598" max="4598" width="6.5703125" style="6" customWidth="1"/>
    <col min="4599" max="4599" width="6" style="6" customWidth="1"/>
    <col min="4600" max="4601" width="6.140625" style="6" customWidth="1"/>
    <col min="4602" max="4602" width="6.42578125" style="6" customWidth="1"/>
    <col min="4603" max="4603" width="6.140625" style="6" customWidth="1"/>
    <col min="4604" max="4606" width="6.28515625" style="6" customWidth="1"/>
    <col min="4607" max="4607" width="6" style="6" customWidth="1"/>
    <col min="4608" max="4609" width="6.42578125" style="6" customWidth="1"/>
    <col min="4610" max="4610" width="7.7109375" style="6" customWidth="1"/>
    <col min="4611" max="4611" width="0" style="6" hidden="1" customWidth="1"/>
    <col min="4612" max="4615" width="9" style="6" bestFit="1" customWidth="1"/>
    <col min="4616" max="4834" width="9.140625" style="6"/>
    <col min="4835" max="4835" width="2.28515625" style="6" customWidth="1"/>
    <col min="4836" max="4836" width="15" style="6" customWidth="1"/>
    <col min="4837" max="4837" width="5.85546875" style="6" customWidth="1"/>
    <col min="4838" max="4838" width="4" style="6" customWidth="1"/>
    <col min="4839" max="4839" width="6" style="6" customWidth="1"/>
    <col min="4840" max="4844" width="6.140625" style="6" customWidth="1"/>
    <col min="4845" max="4845" width="6.28515625" style="6" customWidth="1"/>
    <col min="4846" max="4846" width="6" style="6" customWidth="1"/>
    <col min="4847" max="4849" width="6.140625" style="6" customWidth="1"/>
    <col min="4850" max="4851" width="6" style="6" customWidth="1"/>
    <col min="4852" max="4853" width="6.28515625" style="6" customWidth="1"/>
    <col min="4854" max="4854" width="6.5703125" style="6" customWidth="1"/>
    <col min="4855" max="4855" width="6" style="6" customWidth="1"/>
    <col min="4856" max="4857" width="6.140625" style="6" customWidth="1"/>
    <col min="4858" max="4858" width="6.42578125" style="6" customWidth="1"/>
    <col min="4859" max="4859" width="6.140625" style="6" customWidth="1"/>
    <col min="4860" max="4862" width="6.28515625" style="6" customWidth="1"/>
    <col min="4863" max="4863" width="6" style="6" customWidth="1"/>
    <col min="4864" max="4865" width="6.42578125" style="6" customWidth="1"/>
    <col min="4866" max="4866" width="7.7109375" style="6" customWidth="1"/>
    <col min="4867" max="4867" width="0" style="6" hidden="1" customWidth="1"/>
    <col min="4868" max="4871" width="9" style="6" bestFit="1" customWidth="1"/>
    <col min="4872" max="5090" width="9.140625" style="6"/>
    <col min="5091" max="5091" width="2.28515625" style="6" customWidth="1"/>
    <col min="5092" max="5092" width="15" style="6" customWidth="1"/>
    <col min="5093" max="5093" width="5.85546875" style="6" customWidth="1"/>
    <col min="5094" max="5094" width="4" style="6" customWidth="1"/>
    <col min="5095" max="5095" width="6" style="6" customWidth="1"/>
    <col min="5096" max="5100" width="6.140625" style="6" customWidth="1"/>
    <col min="5101" max="5101" width="6.28515625" style="6" customWidth="1"/>
    <col min="5102" max="5102" width="6" style="6" customWidth="1"/>
    <col min="5103" max="5105" width="6.140625" style="6" customWidth="1"/>
    <col min="5106" max="5107" width="6" style="6" customWidth="1"/>
    <col min="5108" max="5109" width="6.28515625" style="6" customWidth="1"/>
    <col min="5110" max="5110" width="6.5703125" style="6" customWidth="1"/>
    <col min="5111" max="5111" width="6" style="6" customWidth="1"/>
    <col min="5112" max="5113" width="6.140625" style="6" customWidth="1"/>
    <col min="5114" max="5114" width="6.42578125" style="6" customWidth="1"/>
    <col min="5115" max="5115" width="6.140625" style="6" customWidth="1"/>
    <col min="5116" max="5118" width="6.28515625" style="6" customWidth="1"/>
    <col min="5119" max="5119" width="6" style="6" customWidth="1"/>
    <col min="5120" max="5121" width="6.42578125" style="6" customWidth="1"/>
    <col min="5122" max="5122" width="7.7109375" style="6" customWidth="1"/>
    <col min="5123" max="5123" width="0" style="6" hidden="1" customWidth="1"/>
    <col min="5124" max="5127" width="9" style="6" bestFit="1" customWidth="1"/>
    <col min="5128" max="5346" width="9.140625" style="6"/>
    <col min="5347" max="5347" width="2.28515625" style="6" customWidth="1"/>
    <col min="5348" max="5348" width="15" style="6" customWidth="1"/>
    <col min="5349" max="5349" width="5.85546875" style="6" customWidth="1"/>
    <col min="5350" max="5350" width="4" style="6" customWidth="1"/>
    <col min="5351" max="5351" width="6" style="6" customWidth="1"/>
    <col min="5352" max="5356" width="6.140625" style="6" customWidth="1"/>
    <col min="5357" max="5357" width="6.28515625" style="6" customWidth="1"/>
    <col min="5358" max="5358" width="6" style="6" customWidth="1"/>
    <col min="5359" max="5361" width="6.140625" style="6" customWidth="1"/>
    <col min="5362" max="5363" width="6" style="6" customWidth="1"/>
    <col min="5364" max="5365" width="6.28515625" style="6" customWidth="1"/>
    <col min="5366" max="5366" width="6.5703125" style="6" customWidth="1"/>
    <col min="5367" max="5367" width="6" style="6" customWidth="1"/>
    <col min="5368" max="5369" width="6.140625" style="6" customWidth="1"/>
    <col min="5370" max="5370" width="6.42578125" style="6" customWidth="1"/>
    <col min="5371" max="5371" width="6.140625" style="6" customWidth="1"/>
    <col min="5372" max="5374" width="6.28515625" style="6" customWidth="1"/>
    <col min="5375" max="5375" width="6" style="6" customWidth="1"/>
    <col min="5376" max="5377" width="6.42578125" style="6" customWidth="1"/>
    <col min="5378" max="5378" width="7.7109375" style="6" customWidth="1"/>
    <col min="5379" max="5379" width="0" style="6" hidden="1" customWidth="1"/>
    <col min="5380" max="5383" width="9" style="6" bestFit="1" customWidth="1"/>
    <col min="5384" max="5602" width="9.140625" style="6"/>
    <col min="5603" max="5603" width="2.28515625" style="6" customWidth="1"/>
    <col min="5604" max="5604" width="15" style="6" customWidth="1"/>
    <col min="5605" max="5605" width="5.85546875" style="6" customWidth="1"/>
    <col min="5606" max="5606" width="4" style="6" customWidth="1"/>
    <col min="5607" max="5607" width="6" style="6" customWidth="1"/>
    <col min="5608" max="5612" width="6.140625" style="6" customWidth="1"/>
    <col min="5613" max="5613" width="6.28515625" style="6" customWidth="1"/>
    <col min="5614" max="5614" width="6" style="6" customWidth="1"/>
    <col min="5615" max="5617" width="6.140625" style="6" customWidth="1"/>
    <col min="5618" max="5619" width="6" style="6" customWidth="1"/>
    <col min="5620" max="5621" width="6.28515625" style="6" customWidth="1"/>
    <col min="5622" max="5622" width="6.5703125" style="6" customWidth="1"/>
    <col min="5623" max="5623" width="6" style="6" customWidth="1"/>
    <col min="5624" max="5625" width="6.140625" style="6" customWidth="1"/>
    <col min="5626" max="5626" width="6.42578125" style="6" customWidth="1"/>
    <col min="5627" max="5627" width="6.140625" style="6" customWidth="1"/>
    <col min="5628" max="5630" width="6.28515625" style="6" customWidth="1"/>
    <col min="5631" max="5631" width="6" style="6" customWidth="1"/>
    <col min="5632" max="5633" width="6.42578125" style="6" customWidth="1"/>
    <col min="5634" max="5634" width="7.7109375" style="6" customWidth="1"/>
    <col min="5635" max="5635" width="0" style="6" hidden="1" customWidth="1"/>
    <col min="5636" max="5639" width="9" style="6" bestFit="1" customWidth="1"/>
    <col min="5640" max="5858" width="9.140625" style="6"/>
    <col min="5859" max="5859" width="2.28515625" style="6" customWidth="1"/>
    <col min="5860" max="5860" width="15" style="6" customWidth="1"/>
    <col min="5861" max="5861" width="5.85546875" style="6" customWidth="1"/>
    <col min="5862" max="5862" width="4" style="6" customWidth="1"/>
    <col min="5863" max="5863" width="6" style="6" customWidth="1"/>
    <col min="5864" max="5868" width="6.140625" style="6" customWidth="1"/>
    <col min="5869" max="5869" width="6.28515625" style="6" customWidth="1"/>
    <col min="5870" max="5870" width="6" style="6" customWidth="1"/>
    <col min="5871" max="5873" width="6.140625" style="6" customWidth="1"/>
    <col min="5874" max="5875" width="6" style="6" customWidth="1"/>
    <col min="5876" max="5877" width="6.28515625" style="6" customWidth="1"/>
    <col min="5878" max="5878" width="6.5703125" style="6" customWidth="1"/>
    <col min="5879" max="5879" width="6" style="6" customWidth="1"/>
    <col min="5880" max="5881" width="6.140625" style="6" customWidth="1"/>
    <col min="5882" max="5882" width="6.42578125" style="6" customWidth="1"/>
    <col min="5883" max="5883" width="6.140625" style="6" customWidth="1"/>
    <col min="5884" max="5886" width="6.28515625" style="6" customWidth="1"/>
    <col min="5887" max="5887" width="6" style="6" customWidth="1"/>
    <col min="5888" max="5889" width="6.42578125" style="6" customWidth="1"/>
    <col min="5890" max="5890" width="7.7109375" style="6" customWidth="1"/>
    <col min="5891" max="5891" width="0" style="6" hidden="1" customWidth="1"/>
    <col min="5892" max="5895" width="9" style="6" bestFit="1" customWidth="1"/>
    <col min="5896" max="6114" width="9.140625" style="6"/>
    <col min="6115" max="6115" width="2.28515625" style="6" customWidth="1"/>
    <col min="6116" max="6116" width="15" style="6" customWidth="1"/>
    <col min="6117" max="6117" width="5.85546875" style="6" customWidth="1"/>
    <col min="6118" max="6118" width="4" style="6" customWidth="1"/>
    <col min="6119" max="6119" width="6" style="6" customWidth="1"/>
    <col min="6120" max="6124" width="6.140625" style="6" customWidth="1"/>
    <col min="6125" max="6125" width="6.28515625" style="6" customWidth="1"/>
    <col min="6126" max="6126" width="6" style="6" customWidth="1"/>
    <col min="6127" max="6129" width="6.140625" style="6" customWidth="1"/>
    <col min="6130" max="6131" width="6" style="6" customWidth="1"/>
    <col min="6132" max="6133" width="6.28515625" style="6" customWidth="1"/>
    <col min="6134" max="6134" width="6.5703125" style="6" customWidth="1"/>
    <col min="6135" max="6135" width="6" style="6" customWidth="1"/>
    <col min="6136" max="6137" width="6.140625" style="6" customWidth="1"/>
    <col min="6138" max="6138" width="6.42578125" style="6" customWidth="1"/>
    <col min="6139" max="6139" width="6.140625" style="6" customWidth="1"/>
    <col min="6140" max="6142" width="6.28515625" style="6" customWidth="1"/>
    <col min="6143" max="6143" width="6" style="6" customWidth="1"/>
    <col min="6144" max="6145" width="6.42578125" style="6" customWidth="1"/>
    <col min="6146" max="6146" width="7.7109375" style="6" customWidth="1"/>
    <col min="6147" max="6147" width="0" style="6" hidden="1" customWidth="1"/>
    <col min="6148" max="6151" width="9" style="6" bestFit="1" customWidth="1"/>
    <col min="6152" max="6370" width="9.140625" style="6"/>
    <col min="6371" max="6371" width="2.28515625" style="6" customWidth="1"/>
    <col min="6372" max="6372" width="15" style="6" customWidth="1"/>
    <col min="6373" max="6373" width="5.85546875" style="6" customWidth="1"/>
    <col min="6374" max="6374" width="4" style="6" customWidth="1"/>
    <col min="6375" max="6375" width="6" style="6" customWidth="1"/>
    <col min="6376" max="6380" width="6.140625" style="6" customWidth="1"/>
    <col min="6381" max="6381" width="6.28515625" style="6" customWidth="1"/>
    <col min="6382" max="6382" width="6" style="6" customWidth="1"/>
    <col min="6383" max="6385" width="6.140625" style="6" customWidth="1"/>
    <col min="6386" max="6387" width="6" style="6" customWidth="1"/>
    <col min="6388" max="6389" width="6.28515625" style="6" customWidth="1"/>
    <col min="6390" max="6390" width="6.5703125" style="6" customWidth="1"/>
    <col min="6391" max="6391" width="6" style="6" customWidth="1"/>
    <col min="6392" max="6393" width="6.140625" style="6" customWidth="1"/>
    <col min="6394" max="6394" width="6.42578125" style="6" customWidth="1"/>
    <col min="6395" max="6395" width="6.140625" style="6" customWidth="1"/>
    <col min="6396" max="6398" width="6.28515625" style="6" customWidth="1"/>
    <col min="6399" max="6399" width="6" style="6" customWidth="1"/>
    <col min="6400" max="6401" width="6.42578125" style="6" customWidth="1"/>
    <col min="6402" max="6402" width="7.7109375" style="6" customWidth="1"/>
    <col min="6403" max="6403" width="0" style="6" hidden="1" customWidth="1"/>
    <col min="6404" max="6407" width="9" style="6" bestFit="1" customWidth="1"/>
    <col min="6408" max="6626" width="9.140625" style="6"/>
    <col min="6627" max="6627" width="2.28515625" style="6" customWidth="1"/>
    <col min="6628" max="6628" width="15" style="6" customWidth="1"/>
    <col min="6629" max="6629" width="5.85546875" style="6" customWidth="1"/>
    <col min="6630" max="6630" width="4" style="6" customWidth="1"/>
    <col min="6631" max="6631" width="6" style="6" customWidth="1"/>
    <col min="6632" max="6636" width="6.140625" style="6" customWidth="1"/>
    <col min="6637" max="6637" width="6.28515625" style="6" customWidth="1"/>
    <col min="6638" max="6638" width="6" style="6" customWidth="1"/>
    <col min="6639" max="6641" width="6.140625" style="6" customWidth="1"/>
    <col min="6642" max="6643" width="6" style="6" customWidth="1"/>
    <col min="6644" max="6645" width="6.28515625" style="6" customWidth="1"/>
    <col min="6646" max="6646" width="6.5703125" style="6" customWidth="1"/>
    <col min="6647" max="6647" width="6" style="6" customWidth="1"/>
    <col min="6648" max="6649" width="6.140625" style="6" customWidth="1"/>
    <col min="6650" max="6650" width="6.42578125" style="6" customWidth="1"/>
    <col min="6651" max="6651" width="6.140625" style="6" customWidth="1"/>
    <col min="6652" max="6654" width="6.28515625" style="6" customWidth="1"/>
    <col min="6655" max="6655" width="6" style="6" customWidth="1"/>
    <col min="6656" max="6657" width="6.42578125" style="6" customWidth="1"/>
    <col min="6658" max="6658" width="7.7109375" style="6" customWidth="1"/>
    <col min="6659" max="6659" width="0" style="6" hidden="1" customWidth="1"/>
    <col min="6660" max="6663" width="9" style="6" bestFit="1" customWidth="1"/>
    <col min="6664" max="6882" width="9.140625" style="6"/>
    <col min="6883" max="6883" width="2.28515625" style="6" customWidth="1"/>
    <col min="6884" max="6884" width="15" style="6" customWidth="1"/>
    <col min="6885" max="6885" width="5.85546875" style="6" customWidth="1"/>
    <col min="6886" max="6886" width="4" style="6" customWidth="1"/>
    <col min="6887" max="6887" width="6" style="6" customWidth="1"/>
    <col min="6888" max="6892" width="6.140625" style="6" customWidth="1"/>
    <col min="6893" max="6893" width="6.28515625" style="6" customWidth="1"/>
    <col min="6894" max="6894" width="6" style="6" customWidth="1"/>
    <col min="6895" max="6897" width="6.140625" style="6" customWidth="1"/>
    <col min="6898" max="6899" width="6" style="6" customWidth="1"/>
    <col min="6900" max="6901" width="6.28515625" style="6" customWidth="1"/>
    <col min="6902" max="6902" width="6.5703125" style="6" customWidth="1"/>
    <col min="6903" max="6903" width="6" style="6" customWidth="1"/>
    <col min="6904" max="6905" width="6.140625" style="6" customWidth="1"/>
    <col min="6906" max="6906" width="6.42578125" style="6" customWidth="1"/>
    <col min="6907" max="6907" width="6.140625" style="6" customWidth="1"/>
    <col min="6908" max="6910" width="6.28515625" style="6" customWidth="1"/>
    <col min="6911" max="6911" width="6" style="6" customWidth="1"/>
    <col min="6912" max="6913" width="6.42578125" style="6" customWidth="1"/>
    <col min="6914" max="6914" width="7.7109375" style="6" customWidth="1"/>
    <col min="6915" max="6915" width="0" style="6" hidden="1" customWidth="1"/>
    <col min="6916" max="6919" width="9" style="6" bestFit="1" customWidth="1"/>
    <col min="6920" max="7138" width="9.140625" style="6"/>
    <col min="7139" max="7139" width="2.28515625" style="6" customWidth="1"/>
    <col min="7140" max="7140" width="15" style="6" customWidth="1"/>
    <col min="7141" max="7141" width="5.85546875" style="6" customWidth="1"/>
    <col min="7142" max="7142" width="4" style="6" customWidth="1"/>
    <col min="7143" max="7143" width="6" style="6" customWidth="1"/>
    <col min="7144" max="7148" width="6.140625" style="6" customWidth="1"/>
    <col min="7149" max="7149" width="6.28515625" style="6" customWidth="1"/>
    <col min="7150" max="7150" width="6" style="6" customWidth="1"/>
    <col min="7151" max="7153" width="6.140625" style="6" customWidth="1"/>
    <col min="7154" max="7155" width="6" style="6" customWidth="1"/>
    <col min="7156" max="7157" width="6.28515625" style="6" customWidth="1"/>
    <col min="7158" max="7158" width="6.5703125" style="6" customWidth="1"/>
    <col min="7159" max="7159" width="6" style="6" customWidth="1"/>
    <col min="7160" max="7161" width="6.140625" style="6" customWidth="1"/>
    <col min="7162" max="7162" width="6.42578125" style="6" customWidth="1"/>
    <col min="7163" max="7163" width="6.140625" style="6" customWidth="1"/>
    <col min="7164" max="7166" width="6.28515625" style="6" customWidth="1"/>
    <col min="7167" max="7167" width="6" style="6" customWidth="1"/>
    <col min="7168" max="7169" width="6.42578125" style="6" customWidth="1"/>
    <col min="7170" max="7170" width="7.7109375" style="6" customWidth="1"/>
    <col min="7171" max="7171" width="0" style="6" hidden="1" customWidth="1"/>
    <col min="7172" max="7175" width="9" style="6" bestFit="1" customWidth="1"/>
    <col min="7176" max="7394" width="9.140625" style="6"/>
    <col min="7395" max="7395" width="2.28515625" style="6" customWidth="1"/>
    <col min="7396" max="7396" width="15" style="6" customWidth="1"/>
    <col min="7397" max="7397" width="5.85546875" style="6" customWidth="1"/>
    <col min="7398" max="7398" width="4" style="6" customWidth="1"/>
    <col min="7399" max="7399" width="6" style="6" customWidth="1"/>
    <col min="7400" max="7404" width="6.140625" style="6" customWidth="1"/>
    <col min="7405" max="7405" width="6.28515625" style="6" customWidth="1"/>
    <col min="7406" max="7406" width="6" style="6" customWidth="1"/>
    <col min="7407" max="7409" width="6.140625" style="6" customWidth="1"/>
    <col min="7410" max="7411" width="6" style="6" customWidth="1"/>
    <col min="7412" max="7413" width="6.28515625" style="6" customWidth="1"/>
    <col min="7414" max="7414" width="6.5703125" style="6" customWidth="1"/>
    <col min="7415" max="7415" width="6" style="6" customWidth="1"/>
    <col min="7416" max="7417" width="6.140625" style="6" customWidth="1"/>
    <col min="7418" max="7418" width="6.42578125" style="6" customWidth="1"/>
    <col min="7419" max="7419" width="6.140625" style="6" customWidth="1"/>
    <col min="7420" max="7422" width="6.28515625" style="6" customWidth="1"/>
    <col min="7423" max="7423" width="6" style="6" customWidth="1"/>
    <col min="7424" max="7425" width="6.42578125" style="6" customWidth="1"/>
    <col min="7426" max="7426" width="7.7109375" style="6" customWidth="1"/>
    <col min="7427" max="7427" width="0" style="6" hidden="1" customWidth="1"/>
    <col min="7428" max="7431" width="9" style="6" bestFit="1" customWidth="1"/>
    <col min="7432" max="7650" width="9.140625" style="6"/>
    <col min="7651" max="7651" width="2.28515625" style="6" customWidth="1"/>
    <col min="7652" max="7652" width="15" style="6" customWidth="1"/>
    <col min="7653" max="7653" width="5.85546875" style="6" customWidth="1"/>
    <col min="7654" max="7654" width="4" style="6" customWidth="1"/>
    <col min="7655" max="7655" width="6" style="6" customWidth="1"/>
    <col min="7656" max="7660" width="6.140625" style="6" customWidth="1"/>
    <col min="7661" max="7661" width="6.28515625" style="6" customWidth="1"/>
    <col min="7662" max="7662" width="6" style="6" customWidth="1"/>
    <col min="7663" max="7665" width="6.140625" style="6" customWidth="1"/>
    <col min="7666" max="7667" width="6" style="6" customWidth="1"/>
    <col min="7668" max="7669" width="6.28515625" style="6" customWidth="1"/>
    <col min="7670" max="7670" width="6.5703125" style="6" customWidth="1"/>
    <col min="7671" max="7671" width="6" style="6" customWidth="1"/>
    <col min="7672" max="7673" width="6.140625" style="6" customWidth="1"/>
    <col min="7674" max="7674" width="6.42578125" style="6" customWidth="1"/>
    <col min="7675" max="7675" width="6.140625" style="6" customWidth="1"/>
    <col min="7676" max="7678" width="6.28515625" style="6" customWidth="1"/>
    <col min="7679" max="7679" width="6" style="6" customWidth="1"/>
    <col min="7680" max="7681" width="6.42578125" style="6" customWidth="1"/>
    <col min="7682" max="7682" width="7.7109375" style="6" customWidth="1"/>
    <col min="7683" max="7683" width="0" style="6" hidden="1" customWidth="1"/>
    <col min="7684" max="7687" width="9" style="6" bestFit="1" customWidth="1"/>
    <col min="7688" max="7906" width="9.140625" style="6"/>
    <col min="7907" max="7907" width="2.28515625" style="6" customWidth="1"/>
    <col min="7908" max="7908" width="15" style="6" customWidth="1"/>
    <col min="7909" max="7909" width="5.85546875" style="6" customWidth="1"/>
    <col min="7910" max="7910" width="4" style="6" customWidth="1"/>
    <col min="7911" max="7911" width="6" style="6" customWidth="1"/>
    <col min="7912" max="7916" width="6.140625" style="6" customWidth="1"/>
    <col min="7917" max="7917" width="6.28515625" style="6" customWidth="1"/>
    <col min="7918" max="7918" width="6" style="6" customWidth="1"/>
    <col min="7919" max="7921" width="6.140625" style="6" customWidth="1"/>
    <col min="7922" max="7923" width="6" style="6" customWidth="1"/>
    <col min="7924" max="7925" width="6.28515625" style="6" customWidth="1"/>
    <col min="7926" max="7926" width="6.5703125" style="6" customWidth="1"/>
    <col min="7927" max="7927" width="6" style="6" customWidth="1"/>
    <col min="7928" max="7929" width="6.140625" style="6" customWidth="1"/>
    <col min="7930" max="7930" width="6.42578125" style="6" customWidth="1"/>
    <col min="7931" max="7931" width="6.140625" style="6" customWidth="1"/>
    <col min="7932" max="7934" width="6.28515625" style="6" customWidth="1"/>
    <col min="7935" max="7935" width="6" style="6" customWidth="1"/>
    <col min="7936" max="7937" width="6.42578125" style="6" customWidth="1"/>
    <col min="7938" max="7938" width="7.7109375" style="6" customWidth="1"/>
    <col min="7939" max="7939" width="0" style="6" hidden="1" customWidth="1"/>
    <col min="7940" max="7943" width="9" style="6" bestFit="1" customWidth="1"/>
    <col min="7944" max="8162" width="9.140625" style="6"/>
    <col min="8163" max="8163" width="2.28515625" style="6" customWidth="1"/>
    <col min="8164" max="8164" width="15" style="6" customWidth="1"/>
    <col min="8165" max="8165" width="5.85546875" style="6" customWidth="1"/>
    <col min="8166" max="8166" width="4" style="6" customWidth="1"/>
    <col min="8167" max="8167" width="6" style="6" customWidth="1"/>
    <col min="8168" max="8172" width="6.140625" style="6" customWidth="1"/>
    <col min="8173" max="8173" width="6.28515625" style="6" customWidth="1"/>
    <col min="8174" max="8174" width="6" style="6" customWidth="1"/>
    <col min="8175" max="8177" width="6.140625" style="6" customWidth="1"/>
    <col min="8178" max="8179" width="6" style="6" customWidth="1"/>
    <col min="8180" max="8181" width="6.28515625" style="6" customWidth="1"/>
    <col min="8182" max="8182" width="6.5703125" style="6" customWidth="1"/>
    <col min="8183" max="8183" width="6" style="6" customWidth="1"/>
    <col min="8184" max="8185" width="6.140625" style="6" customWidth="1"/>
    <col min="8186" max="8186" width="6.42578125" style="6" customWidth="1"/>
    <col min="8187" max="8187" width="6.140625" style="6" customWidth="1"/>
    <col min="8188" max="8190" width="6.28515625" style="6" customWidth="1"/>
    <col min="8191" max="8191" width="6" style="6" customWidth="1"/>
    <col min="8192" max="8193" width="6.42578125" style="6" customWidth="1"/>
    <col min="8194" max="8194" width="7.7109375" style="6" customWidth="1"/>
    <col min="8195" max="8195" width="0" style="6" hidden="1" customWidth="1"/>
    <col min="8196" max="8199" width="9" style="6" bestFit="1" customWidth="1"/>
    <col min="8200" max="8418" width="9.140625" style="6"/>
    <col min="8419" max="8419" width="2.28515625" style="6" customWidth="1"/>
    <col min="8420" max="8420" width="15" style="6" customWidth="1"/>
    <col min="8421" max="8421" width="5.85546875" style="6" customWidth="1"/>
    <col min="8422" max="8422" width="4" style="6" customWidth="1"/>
    <col min="8423" max="8423" width="6" style="6" customWidth="1"/>
    <col min="8424" max="8428" width="6.140625" style="6" customWidth="1"/>
    <col min="8429" max="8429" width="6.28515625" style="6" customWidth="1"/>
    <col min="8430" max="8430" width="6" style="6" customWidth="1"/>
    <col min="8431" max="8433" width="6.140625" style="6" customWidth="1"/>
    <col min="8434" max="8435" width="6" style="6" customWidth="1"/>
    <col min="8436" max="8437" width="6.28515625" style="6" customWidth="1"/>
    <col min="8438" max="8438" width="6.5703125" style="6" customWidth="1"/>
    <col min="8439" max="8439" width="6" style="6" customWidth="1"/>
    <col min="8440" max="8441" width="6.140625" style="6" customWidth="1"/>
    <col min="8442" max="8442" width="6.42578125" style="6" customWidth="1"/>
    <col min="8443" max="8443" width="6.140625" style="6" customWidth="1"/>
    <col min="8444" max="8446" width="6.28515625" style="6" customWidth="1"/>
    <col min="8447" max="8447" width="6" style="6" customWidth="1"/>
    <col min="8448" max="8449" width="6.42578125" style="6" customWidth="1"/>
    <col min="8450" max="8450" width="7.7109375" style="6" customWidth="1"/>
    <col min="8451" max="8451" width="0" style="6" hidden="1" customWidth="1"/>
    <col min="8452" max="8455" width="9" style="6" bestFit="1" customWidth="1"/>
    <col min="8456" max="8674" width="9.140625" style="6"/>
    <col min="8675" max="8675" width="2.28515625" style="6" customWidth="1"/>
    <col min="8676" max="8676" width="15" style="6" customWidth="1"/>
    <col min="8677" max="8677" width="5.85546875" style="6" customWidth="1"/>
    <col min="8678" max="8678" width="4" style="6" customWidth="1"/>
    <col min="8679" max="8679" width="6" style="6" customWidth="1"/>
    <col min="8680" max="8684" width="6.140625" style="6" customWidth="1"/>
    <col min="8685" max="8685" width="6.28515625" style="6" customWidth="1"/>
    <col min="8686" max="8686" width="6" style="6" customWidth="1"/>
    <col min="8687" max="8689" width="6.140625" style="6" customWidth="1"/>
    <col min="8690" max="8691" width="6" style="6" customWidth="1"/>
    <col min="8692" max="8693" width="6.28515625" style="6" customWidth="1"/>
    <col min="8694" max="8694" width="6.5703125" style="6" customWidth="1"/>
    <col min="8695" max="8695" width="6" style="6" customWidth="1"/>
    <col min="8696" max="8697" width="6.140625" style="6" customWidth="1"/>
    <col min="8698" max="8698" width="6.42578125" style="6" customWidth="1"/>
    <col min="8699" max="8699" width="6.140625" style="6" customWidth="1"/>
    <col min="8700" max="8702" width="6.28515625" style="6" customWidth="1"/>
    <col min="8703" max="8703" width="6" style="6" customWidth="1"/>
    <col min="8704" max="8705" width="6.42578125" style="6" customWidth="1"/>
    <col min="8706" max="8706" width="7.7109375" style="6" customWidth="1"/>
    <col min="8707" max="8707" width="0" style="6" hidden="1" customWidth="1"/>
    <col min="8708" max="8711" width="9" style="6" bestFit="1" customWidth="1"/>
    <col min="8712" max="8930" width="9.140625" style="6"/>
    <col min="8931" max="8931" width="2.28515625" style="6" customWidth="1"/>
    <col min="8932" max="8932" width="15" style="6" customWidth="1"/>
    <col min="8933" max="8933" width="5.85546875" style="6" customWidth="1"/>
    <col min="8934" max="8934" width="4" style="6" customWidth="1"/>
    <col min="8935" max="8935" width="6" style="6" customWidth="1"/>
    <col min="8936" max="8940" width="6.140625" style="6" customWidth="1"/>
    <col min="8941" max="8941" width="6.28515625" style="6" customWidth="1"/>
    <col min="8942" max="8942" width="6" style="6" customWidth="1"/>
    <col min="8943" max="8945" width="6.140625" style="6" customWidth="1"/>
    <col min="8946" max="8947" width="6" style="6" customWidth="1"/>
    <col min="8948" max="8949" width="6.28515625" style="6" customWidth="1"/>
    <col min="8950" max="8950" width="6.5703125" style="6" customWidth="1"/>
    <col min="8951" max="8951" width="6" style="6" customWidth="1"/>
    <col min="8952" max="8953" width="6.140625" style="6" customWidth="1"/>
    <col min="8954" max="8954" width="6.42578125" style="6" customWidth="1"/>
    <col min="8955" max="8955" width="6.140625" style="6" customWidth="1"/>
    <col min="8956" max="8958" width="6.28515625" style="6" customWidth="1"/>
    <col min="8959" max="8959" width="6" style="6" customWidth="1"/>
    <col min="8960" max="8961" width="6.42578125" style="6" customWidth="1"/>
    <col min="8962" max="8962" width="7.7109375" style="6" customWidth="1"/>
    <col min="8963" max="8963" width="0" style="6" hidden="1" customWidth="1"/>
    <col min="8964" max="8967" width="9" style="6" bestFit="1" customWidth="1"/>
    <col min="8968" max="9186" width="9.140625" style="6"/>
    <col min="9187" max="9187" width="2.28515625" style="6" customWidth="1"/>
    <col min="9188" max="9188" width="15" style="6" customWidth="1"/>
    <col min="9189" max="9189" width="5.85546875" style="6" customWidth="1"/>
    <col min="9190" max="9190" width="4" style="6" customWidth="1"/>
    <col min="9191" max="9191" width="6" style="6" customWidth="1"/>
    <col min="9192" max="9196" width="6.140625" style="6" customWidth="1"/>
    <col min="9197" max="9197" width="6.28515625" style="6" customWidth="1"/>
    <col min="9198" max="9198" width="6" style="6" customWidth="1"/>
    <col min="9199" max="9201" width="6.140625" style="6" customWidth="1"/>
    <col min="9202" max="9203" width="6" style="6" customWidth="1"/>
    <col min="9204" max="9205" width="6.28515625" style="6" customWidth="1"/>
    <col min="9206" max="9206" width="6.5703125" style="6" customWidth="1"/>
    <col min="9207" max="9207" width="6" style="6" customWidth="1"/>
    <col min="9208" max="9209" width="6.140625" style="6" customWidth="1"/>
    <col min="9210" max="9210" width="6.42578125" style="6" customWidth="1"/>
    <col min="9211" max="9211" width="6.140625" style="6" customWidth="1"/>
    <col min="9212" max="9214" width="6.28515625" style="6" customWidth="1"/>
    <col min="9215" max="9215" width="6" style="6" customWidth="1"/>
    <col min="9216" max="9217" width="6.42578125" style="6" customWidth="1"/>
    <col min="9218" max="9218" width="7.7109375" style="6" customWidth="1"/>
    <col min="9219" max="9219" width="0" style="6" hidden="1" customWidth="1"/>
    <col min="9220" max="9223" width="9" style="6" bestFit="1" customWidth="1"/>
    <col min="9224" max="9442" width="9.140625" style="6"/>
    <col min="9443" max="9443" width="2.28515625" style="6" customWidth="1"/>
    <col min="9444" max="9444" width="15" style="6" customWidth="1"/>
    <col min="9445" max="9445" width="5.85546875" style="6" customWidth="1"/>
    <col min="9446" max="9446" width="4" style="6" customWidth="1"/>
    <col min="9447" max="9447" width="6" style="6" customWidth="1"/>
    <col min="9448" max="9452" width="6.140625" style="6" customWidth="1"/>
    <col min="9453" max="9453" width="6.28515625" style="6" customWidth="1"/>
    <col min="9454" max="9454" width="6" style="6" customWidth="1"/>
    <col min="9455" max="9457" width="6.140625" style="6" customWidth="1"/>
    <col min="9458" max="9459" width="6" style="6" customWidth="1"/>
    <col min="9460" max="9461" width="6.28515625" style="6" customWidth="1"/>
    <col min="9462" max="9462" width="6.5703125" style="6" customWidth="1"/>
    <col min="9463" max="9463" width="6" style="6" customWidth="1"/>
    <col min="9464" max="9465" width="6.140625" style="6" customWidth="1"/>
    <col min="9466" max="9466" width="6.42578125" style="6" customWidth="1"/>
    <col min="9467" max="9467" width="6.140625" style="6" customWidth="1"/>
    <col min="9468" max="9470" width="6.28515625" style="6" customWidth="1"/>
    <col min="9471" max="9471" width="6" style="6" customWidth="1"/>
    <col min="9472" max="9473" width="6.42578125" style="6" customWidth="1"/>
    <col min="9474" max="9474" width="7.7109375" style="6" customWidth="1"/>
    <col min="9475" max="9475" width="0" style="6" hidden="1" customWidth="1"/>
    <col min="9476" max="9479" width="9" style="6" bestFit="1" customWidth="1"/>
    <col min="9480" max="9698" width="9.140625" style="6"/>
    <col min="9699" max="9699" width="2.28515625" style="6" customWidth="1"/>
    <col min="9700" max="9700" width="15" style="6" customWidth="1"/>
    <col min="9701" max="9701" width="5.85546875" style="6" customWidth="1"/>
    <col min="9702" max="9702" width="4" style="6" customWidth="1"/>
    <col min="9703" max="9703" width="6" style="6" customWidth="1"/>
    <col min="9704" max="9708" width="6.140625" style="6" customWidth="1"/>
    <col min="9709" max="9709" width="6.28515625" style="6" customWidth="1"/>
    <col min="9710" max="9710" width="6" style="6" customWidth="1"/>
    <col min="9711" max="9713" width="6.140625" style="6" customWidth="1"/>
    <col min="9714" max="9715" width="6" style="6" customWidth="1"/>
    <col min="9716" max="9717" width="6.28515625" style="6" customWidth="1"/>
    <col min="9718" max="9718" width="6.5703125" style="6" customWidth="1"/>
    <col min="9719" max="9719" width="6" style="6" customWidth="1"/>
    <col min="9720" max="9721" width="6.140625" style="6" customWidth="1"/>
    <col min="9722" max="9722" width="6.42578125" style="6" customWidth="1"/>
    <col min="9723" max="9723" width="6.140625" style="6" customWidth="1"/>
    <col min="9724" max="9726" width="6.28515625" style="6" customWidth="1"/>
    <col min="9727" max="9727" width="6" style="6" customWidth="1"/>
    <col min="9728" max="9729" width="6.42578125" style="6" customWidth="1"/>
    <col min="9730" max="9730" width="7.7109375" style="6" customWidth="1"/>
    <col min="9731" max="9731" width="0" style="6" hidden="1" customWidth="1"/>
    <col min="9732" max="9735" width="9" style="6" bestFit="1" customWidth="1"/>
    <col min="9736" max="9954" width="9.140625" style="6"/>
    <col min="9955" max="9955" width="2.28515625" style="6" customWidth="1"/>
    <col min="9956" max="9956" width="15" style="6" customWidth="1"/>
    <col min="9957" max="9957" width="5.85546875" style="6" customWidth="1"/>
    <col min="9958" max="9958" width="4" style="6" customWidth="1"/>
    <col min="9959" max="9959" width="6" style="6" customWidth="1"/>
    <col min="9960" max="9964" width="6.140625" style="6" customWidth="1"/>
    <col min="9965" max="9965" width="6.28515625" style="6" customWidth="1"/>
    <col min="9966" max="9966" width="6" style="6" customWidth="1"/>
    <col min="9967" max="9969" width="6.140625" style="6" customWidth="1"/>
    <col min="9970" max="9971" width="6" style="6" customWidth="1"/>
    <col min="9972" max="9973" width="6.28515625" style="6" customWidth="1"/>
    <col min="9974" max="9974" width="6.5703125" style="6" customWidth="1"/>
    <col min="9975" max="9975" width="6" style="6" customWidth="1"/>
    <col min="9976" max="9977" width="6.140625" style="6" customWidth="1"/>
    <col min="9978" max="9978" width="6.42578125" style="6" customWidth="1"/>
    <col min="9979" max="9979" width="6.140625" style="6" customWidth="1"/>
    <col min="9980" max="9982" width="6.28515625" style="6" customWidth="1"/>
    <col min="9983" max="9983" width="6" style="6" customWidth="1"/>
    <col min="9984" max="9985" width="6.42578125" style="6" customWidth="1"/>
    <col min="9986" max="9986" width="7.7109375" style="6" customWidth="1"/>
    <col min="9987" max="9987" width="0" style="6" hidden="1" customWidth="1"/>
    <col min="9988" max="9991" width="9" style="6" bestFit="1" customWidth="1"/>
    <col min="9992" max="10210" width="9.140625" style="6"/>
    <col min="10211" max="10211" width="2.28515625" style="6" customWidth="1"/>
    <col min="10212" max="10212" width="15" style="6" customWidth="1"/>
    <col min="10213" max="10213" width="5.85546875" style="6" customWidth="1"/>
    <col min="10214" max="10214" width="4" style="6" customWidth="1"/>
    <col min="10215" max="10215" width="6" style="6" customWidth="1"/>
    <col min="10216" max="10220" width="6.140625" style="6" customWidth="1"/>
    <col min="10221" max="10221" width="6.28515625" style="6" customWidth="1"/>
    <col min="10222" max="10222" width="6" style="6" customWidth="1"/>
    <col min="10223" max="10225" width="6.140625" style="6" customWidth="1"/>
    <col min="10226" max="10227" width="6" style="6" customWidth="1"/>
    <col min="10228" max="10229" width="6.28515625" style="6" customWidth="1"/>
    <col min="10230" max="10230" width="6.5703125" style="6" customWidth="1"/>
    <col min="10231" max="10231" width="6" style="6" customWidth="1"/>
    <col min="10232" max="10233" width="6.140625" style="6" customWidth="1"/>
    <col min="10234" max="10234" width="6.42578125" style="6" customWidth="1"/>
    <col min="10235" max="10235" width="6.140625" style="6" customWidth="1"/>
    <col min="10236" max="10238" width="6.28515625" style="6" customWidth="1"/>
    <col min="10239" max="10239" width="6" style="6" customWidth="1"/>
    <col min="10240" max="10241" width="6.42578125" style="6" customWidth="1"/>
    <col min="10242" max="10242" width="7.7109375" style="6" customWidth="1"/>
    <col min="10243" max="10243" width="0" style="6" hidden="1" customWidth="1"/>
    <col min="10244" max="10247" width="9" style="6" bestFit="1" customWidth="1"/>
    <col min="10248" max="10466" width="9.140625" style="6"/>
    <col min="10467" max="10467" width="2.28515625" style="6" customWidth="1"/>
    <col min="10468" max="10468" width="15" style="6" customWidth="1"/>
    <col min="10469" max="10469" width="5.85546875" style="6" customWidth="1"/>
    <col min="10470" max="10470" width="4" style="6" customWidth="1"/>
    <col min="10471" max="10471" width="6" style="6" customWidth="1"/>
    <col min="10472" max="10476" width="6.140625" style="6" customWidth="1"/>
    <col min="10477" max="10477" width="6.28515625" style="6" customWidth="1"/>
    <col min="10478" max="10478" width="6" style="6" customWidth="1"/>
    <col min="10479" max="10481" width="6.140625" style="6" customWidth="1"/>
    <col min="10482" max="10483" width="6" style="6" customWidth="1"/>
    <col min="10484" max="10485" width="6.28515625" style="6" customWidth="1"/>
    <col min="10486" max="10486" width="6.5703125" style="6" customWidth="1"/>
    <col min="10487" max="10487" width="6" style="6" customWidth="1"/>
    <col min="10488" max="10489" width="6.140625" style="6" customWidth="1"/>
    <col min="10490" max="10490" width="6.42578125" style="6" customWidth="1"/>
    <col min="10491" max="10491" width="6.140625" style="6" customWidth="1"/>
    <col min="10492" max="10494" width="6.28515625" style="6" customWidth="1"/>
    <col min="10495" max="10495" width="6" style="6" customWidth="1"/>
    <col min="10496" max="10497" width="6.42578125" style="6" customWidth="1"/>
    <col min="10498" max="10498" width="7.7109375" style="6" customWidth="1"/>
    <col min="10499" max="10499" width="0" style="6" hidden="1" customWidth="1"/>
    <col min="10500" max="10503" width="9" style="6" bestFit="1" customWidth="1"/>
    <col min="10504" max="10722" width="9.140625" style="6"/>
    <col min="10723" max="10723" width="2.28515625" style="6" customWidth="1"/>
    <col min="10724" max="10724" width="15" style="6" customWidth="1"/>
    <col min="10725" max="10725" width="5.85546875" style="6" customWidth="1"/>
    <col min="10726" max="10726" width="4" style="6" customWidth="1"/>
    <col min="10727" max="10727" width="6" style="6" customWidth="1"/>
    <col min="10728" max="10732" width="6.140625" style="6" customWidth="1"/>
    <col min="10733" max="10733" width="6.28515625" style="6" customWidth="1"/>
    <col min="10734" max="10734" width="6" style="6" customWidth="1"/>
    <col min="10735" max="10737" width="6.140625" style="6" customWidth="1"/>
    <col min="10738" max="10739" width="6" style="6" customWidth="1"/>
    <col min="10740" max="10741" width="6.28515625" style="6" customWidth="1"/>
    <col min="10742" max="10742" width="6.5703125" style="6" customWidth="1"/>
    <col min="10743" max="10743" width="6" style="6" customWidth="1"/>
    <col min="10744" max="10745" width="6.140625" style="6" customWidth="1"/>
    <col min="10746" max="10746" width="6.42578125" style="6" customWidth="1"/>
    <col min="10747" max="10747" width="6.140625" style="6" customWidth="1"/>
    <col min="10748" max="10750" width="6.28515625" style="6" customWidth="1"/>
    <col min="10751" max="10751" width="6" style="6" customWidth="1"/>
    <col min="10752" max="10753" width="6.42578125" style="6" customWidth="1"/>
    <col min="10754" max="10754" width="7.7109375" style="6" customWidth="1"/>
    <col min="10755" max="10755" width="0" style="6" hidden="1" customWidth="1"/>
    <col min="10756" max="10759" width="9" style="6" bestFit="1" customWidth="1"/>
    <col min="10760" max="10978" width="9.140625" style="6"/>
    <col min="10979" max="10979" width="2.28515625" style="6" customWidth="1"/>
    <col min="10980" max="10980" width="15" style="6" customWidth="1"/>
    <col min="10981" max="10981" width="5.85546875" style="6" customWidth="1"/>
    <col min="10982" max="10982" width="4" style="6" customWidth="1"/>
    <col min="10983" max="10983" width="6" style="6" customWidth="1"/>
    <col min="10984" max="10988" width="6.140625" style="6" customWidth="1"/>
    <col min="10989" max="10989" width="6.28515625" style="6" customWidth="1"/>
    <col min="10990" max="10990" width="6" style="6" customWidth="1"/>
    <col min="10991" max="10993" width="6.140625" style="6" customWidth="1"/>
    <col min="10994" max="10995" width="6" style="6" customWidth="1"/>
    <col min="10996" max="10997" width="6.28515625" style="6" customWidth="1"/>
    <col min="10998" max="10998" width="6.5703125" style="6" customWidth="1"/>
    <col min="10999" max="10999" width="6" style="6" customWidth="1"/>
    <col min="11000" max="11001" width="6.140625" style="6" customWidth="1"/>
    <col min="11002" max="11002" width="6.42578125" style="6" customWidth="1"/>
    <col min="11003" max="11003" width="6.140625" style="6" customWidth="1"/>
    <col min="11004" max="11006" width="6.28515625" style="6" customWidth="1"/>
    <col min="11007" max="11007" width="6" style="6" customWidth="1"/>
    <col min="11008" max="11009" width="6.42578125" style="6" customWidth="1"/>
    <col min="11010" max="11010" width="7.7109375" style="6" customWidth="1"/>
    <col min="11011" max="11011" width="0" style="6" hidden="1" customWidth="1"/>
    <col min="11012" max="11015" width="9" style="6" bestFit="1" customWidth="1"/>
    <col min="11016" max="11234" width="9.140625" style="6"/>
    <col min="11235" max="11235" width="2.28515625" style="6" customWidth="1"/>
    <col min="11236" max="11236" width="15" style="6" customWidth="1"/>
    <col min="11237" max="11237" width="5.85546875" style="6" customWidth="1"/>
    <col min="11238" max="11238" width="4" style="6" customWidth="1"/>
    <col min="11239" max="11239" width="6" style="6" customWidth="1"/>
    <col min="11240" max="11244" width="6.140625" style="6" customWidth="1"/>
    <col min="11245" max="11245" width="6.28515625" style="6" customWidth="1"/>
    <col min="11246" max="11246" width="6" style="6" customWidth="1"/>
    <col min="11247" max="11249" width="6.140625" style="6" customWidth="1"/>
    <col min="11250" max="11251" width="6" style="6" customWidth="1"/>
    <col min="11252" max="11253" width="6.28515625" style="6" customWidth="1"/>
    <col min="11254" max="11254" width="6.5703125" style="6" customWidth="1"/>
    <col min="11255" max="11255" width="6" style="6" customWidth="1"/>
    <col min="11256" max="11257" width="6.140625" style="6" customWidth="1"/>
    <col min="11258" max="11258" width="6.42578125" style="6" customWidth="1"/>
    <col min="11259" max="11259" width="6.140625" style="6" customWidth="1"/>
    <col min="11260" max="11262" width="6.28515625" style="6" customWidth="1"/>
    <col min="11263" max="11263" width="6" style="6" customWidth="1"/>
    <col min="11264" max="11265" width="6.42578125" style="6" customWidth="1"/>
    <col min="11266" max="11266" width="7.7109375" style="6" customWidth="1"/>
    <col min="11267" max="11267" width="0" style="6" hidden="1" customWidth="1"/>
    <col min="11268" max="11271" width="9" style="6" bestFit="1" customWidth="1"/>
    <col min="11272" max="11490" width="9.140625" style="6"/>
    <col min="11491" max="11491" width="2.28515625" style="6" customWidth="1"/>
    <col min="11492" max="11492" width="15" style="6" customWidth="1"/>
    <col min="11493" max="11493" width="5.85546875" style="6" customWidth="1"/>
    <col min="11494" max="11494" width="4" style="6" customWidth="1"/>
    <col min="11495" max="11495" width="6" style="6" customWidth="1"/>
    <col min="11496" max="11500" width="6.140625" style="6" customWidth="1"/>
    <col min="11501" max="11501" width="6.28515625" style="6" customWidth="1"/>
    <col min="11502" max="11502" width="6" style="6" customWidth="1"/>
    <col min="11503" max="11505" width="6.140625" style="6" customWidth="1"/>
    <col min="11506" max="11507" width="6" style="6" customWidth="1"/>
    <col min="11508" max="11509" width="6.28515625" style="6" customWidth="1"/>
    <col min="11510" max="11510" width="6.5703125" style="6" customWidth="1"/>
    <col min="11511" max="11511" width="6" style="6" customWidth="1"/>
    <col min="11512" max="11513" width="6.140625" style="6" customWidth="1"/>
    <col min="11514" max="11514" width="6.42578125" style="6" customWidth="1"/>
    <col min="11515" max="11515" width="6.140625" style="6" customWidth="1"/>
    <col min="11516" max="11518" width="6.28515625" style="6" customWidth="1"/>
    <col min="11519" max="11519" width="6" style="6" customWidth="1"/>
    <col min="11520" max="11521" width="6.42578125" style="6" customWidth="1"/>
    <col min="11522" max="11522" width="7.7109375" style="6" customWidth="1"/>
    <col min="11523" max="11523" width="0" style="6" hidden="1" customWidth="1"/>
    <col min="11524" max="11527" width="9" style="6" bestFit="1" customWidth="1"/>
    <col min="11528" max="11746" width="9.140625" style="6"/>
    <col min="11747" max="11747" width="2.28515625" style="6" customWidth="1"/>
    <col min="11748" max="11748" width="15" style="6" customWidth="1"/>
    <col min="11749" max="11749" width="5.85546875" style="6" customWidth="1"/>
    <col min="11750" max="11750" width="4" style="6" customWidth="1"/>
    <col min="11751" max="11751" width="6" style="6" customWidth="1"/>
    <col min="11752" max="11756" width="6.140625" style="6" customWidth="1"/>
    <col min="11757" max="11757" width="6.28515625" style="6" customWidth="1"/>
    <col min="11758" max="11758" width="6" style="6" customWidth="1"/>
    <col min="11759" max="11761" width="6.140625" style="6" customWidth="1"/>
    <col min="11762" max="11763" width="6" style="6" customWidth="1"/>
    <col min="11764" max="11765" width="6.28515625" style="6" customWidth="1"/>
    <col min="11766" max="11766" width="6.5703125" style="6" customWidth="1"/>
    <col min="11767" max="11767" width="6" style="6" customWidth="1"/>
    <col min="11768" max="11769" width="6.140625" style="6" customWidth="1"/>
    <col min="11770" max="11770" width="6.42578125" style="6" customWidth="1"/>
    <col min="11771" max="11771" width="6.140625" style="6" customWidth="1"/>
    <col min="11772" max="11774" width="6.28515625" style="6" customWidth="1"/>
    <col min="11775" max="11775" width="6" style="6" customWidth="1"/>
    <col min="11776" max="11777" width="6.42578125" style="6" customWidth="1"/>
    <col min="11778" max="11778" width="7.7109375" style="6" customWidth="1"/>
    <col min="11779" max="11779" width="0" style="6" hidden="1" customWidth="1"/>
    <col min="11780" max="11783" width="9" style="6" bestFit="1" customWidth="1"/>
    <col min="11784" max="12002" width="9.140625" style="6"/>
    <col min="12003" max="12003" width="2.28515625" style="6" customWidth="1"/>
    <col min="12004" max="12004" width="15" style="6" customWidth="1"/>
    <col min="12005" max="12005" width="5.85546875" style="6" customWidth="1"/>
    <col min="12006" max="12006" width="4" style="6" customWidth="1"/>
    <col min="12007" max="12007" width="6" style="6" customWidth="1"/>
    <col min="12008" max="12012" width="6.140625" style="6" customWidth="1"/>
    <col min="12013" max="12013" width="6.28515625" style="6" customWidth="1"/>
    <col min="12014" max="12014" width="6" style="6" customWidth="1"/>
    <col min="12015" max="12017" width="6.140625" style="6" customWidth="1"/>
    <col min="12018" max="12019" width="6" style="6" customWidth="1"/>
    <col min="12020" max="12021" width="6.28515625" style="6" customWidth="1"/>
    <col min="12022" max="12022" width="6.5703125" style="6" customWidth="1"/>
    <col min="12023" max="12023" width="6" style="6" customWidth="1"/>
    <col min="12024" max="12025" width="6.140625" style="6" customWidth="1"/>
    <col min="12026" max="12026" width="6.42578125" style="6" customWidth="1"/>
    <col min="12027" max="12027" width="6.140625" style="6" customWidth="1"/>
    <col min="12028" max="12030" width="6.28515625" style="6" customWidth="1"/>
    <col min="12031" max="12031" width="6" style="6" customWidth="1"/>
    <col min="12032" max="12033" width="6.42578125" style="6" customWidth="1"/>
    <col min="12034" max="12034" width="7.7109375" style="6" customWidth="1"/>
    <col min="12035" max="12035" width="0" style="6" hidden="1" customWidth="1"/>
    <col min="12036" max="12039" width="9" style="6" bestFit="1" customWidth="1"/>
    <col min="12040" max="12258" width="9.140625" style="6"/>
    <col min="12259" max="12259" width="2.28515625" style="6" customWidth="1"/>
    <col min="12260" max="12260" width="15" style="6" customWidth="1"/>
    <col min="12261" max="12261" width="5.85546875" style="6" customWidth="1"/>
    <col min="12262" max="12262" width="4" style="6" customWidth="1"/>
    <col min="12263" max="12263" width="6" style="6" customWidth="1"/>
    <col min="12264" max="12268" width="6.140625" style="6" customWidth="1"/>
    <col min="12269" max="12269" width="6.28515625" style="6" customWidth="1"/>
    <col min="12270" max="12270" width="6" style="6" customWidth="1"/>
    <col min="12271" max="12273" width="6.140625" style="6" customWidth="1"/>
    <col min="12274" max="12275" width="6" style="6" customWidth="1"/>
    <col min="12276" max="12277" width="6.28515625" style="6" customWidth="1"/>
    <col min="12278" max="12278" width="6.5703125" style="6" customWidth="1"/>
    <col min="12279" max="12279" width="6" style="6" customWidth="1"/>
    <col min="12280" max="12281" width="6.140625" style="6" customWidth="1"/>
    <col min="12282" max="12282" width="6.42578125" style="6" customWidth="1"/>
    <col min="12283" max="12283" width="6.140625" style="6" customWidth="1"/>
    <col min="12284" max="12286" width="6.28515625" style="6" customWidth="1"/>
    <col min="12287" max="12287" width="6" style="6" customWidth="1"/>
    <col min="12288" max="12289" width="6.42578125" style="6" customWidth="1"/>
    <col min="12290" max="12290" width="7.7109375" style="6" customWidth="1"/>
    <col min="12291" max="12291" width="0" style="6" hidden="1" customWidth="1"/>
    <col min="12292" max="12295" width="9" style="6" bestFit="1" customWidth="1"/>
    <col min="12296" max="12514" width="9.140625" style="6"/>
    <col min="12515" max="12515" width="2.28515625" style="6" customWidth="1"/>
    <col min="12516" max="12516" width="15" style="6" customWidth="1"/>
    <col min="12517" max="12517" width="5.85546875" style="6" customWidth="1"/>
    <col min="12518" max="12518" width="4" style="6" customWidth="1"/>
    <col min="12519" max="12519" width="6" style="6" customWidth="1"/>
    <col min="12520" max="12524" width="6.140625" style="6" customWidth="1"/>
    <col min="12525" max="12525" width="6.28515625" style="6" customWidth="1"/>
    <col min="12526" max="12526" width="6" style="6" customWidth="1"/>
    <col min="12527" max="12529" width="6.140625" style="6" customWidth="1"/>
    <col min="12530" max="12531" width="6" style="6" customWidth="1"/>
    <col min="12532" max="12533" width="6.28515625" style="6" customWidth="1"/>
    <col min="12534" max="12534" width="6.5703125" style="6" customWidth="1"/>
    <col min="12535" max="12535" width="6" style="6" customWidth="1"/>
    <col min="12536" max="12537" width="6.140625" style="6" customWidth="1"/>
    <col min="12538" max="12538" width="6.42578125" style="6" customWidth="1"/>
    <col min="12539" max="12539" width="6.140625" style="6" customWidth="1"/>
    <col min="12540" max="12542" width="6.28515625" style="6" customWidth="1"/>
    <col min="12543" max="12543" width="6" style="6" customWidth="1"/>
    <col min="12544" max="12545" width="6.42578125" style="6" customWidth="1"/>
    <col min="12546" max="12546" width="7.7109375" style="6" customWidth="1"/>
    <col min="12547" max="12547" width="0" style="6" hidden="1" customWidth="1"/>
    <col min="12548" max="12551" width="9" style="6" bestFit="1" customWidth="1"/>
    <col min="12552" max="12770" width="9.140625" style="6"/>
    <col min="12771" max="12771" width="2.28515625" style="6" customWidth="1"/>
    <col min="12772" max="12772" width="15" style="6" customWidth="1"/>
    <col min="12773" max="12773" width="5.85546875" style="6" customWidth="1"/>
    <col min="12774" max="12774" width="4" style="6" customWidth="1"/>
    <col min="12775" max="12775" width="6" style="6" customWidth="1"/>
    <col min="12776" max="12780" width="6.140625" style="6" customWidth="1"/>
    <col min="12781" max="12781" width="6.28515625" style="6" customWidth="1"/>
    <col min="12782" max="12782" width="6" style="6" customWidth="1"/>
    <col min="12783" max="12785" width="6.140625" style="6" customWidth="1"/>
    <col min="12786" max="12787" width="6" style="6" customWidth="1"/>
    <col min="12788" max="12789" width="6.28515625" style="6" customWidth="1"/>
    <col min="12790" max="12790" width="6.5703125" style="6" customWidth="1"/>
    <col min="12791" max="12791" width="6" style="6" customWidth="1"/>
    <col min="12792" max="12793" width="6.140625" style="6" customWidth="1"/>
    <col min="12794" max="12794" width="6.42578125" style="6" customWidth="1"/>
    <col min="12795" max="12795" width="6.140625" style="6" customWidth="1"/>
    <col min="12796" max="12798" width="6.28515625" style="6" customWidth="1"/>
    <col min="12799" max="12799" width="6" style="6" customWidth="1"/>
    <col min="12800" max="12801" width="6.42578125" style="6" customWidth="1"/>
    <col min="12802" max="12802" width="7.7109375" style="6" customWidth="1"/>
    <col min="12803" max="12803" width="0" style="6" hidden="1" customWidth="1"/>
    <col min="12804" max="12807" width="9" style="6" bestFit="1" customWidth="1"/>
    <col min="12808" max="13026" width="9.140625" style="6"/>
    <col min="13027" max="13027" width="2.28515625" style="6" customWidth="1"/>
    <col min="13028" max="13028" width="15" style="6" customWidth="1"/>
    <col min="13029" max="13029" width="5.85546875" style="6" customWidth="1"/>
    <col min="13030" max="13030" width="4" style="6" customWidth="1"/>
    <col min="13031" max="13031" width="6" style="6" customWidth="1"/>
    <col min="13032" max="13036" width="6.140625" style="6" customWidth="1"/>
    <col min="13037" max="13037" width="6.28515625" style="6" customWidth="1"/>
    <col min="13038" max="13038" width="6" style="6" customWidth="1"/>
    <col min="13039" max="13041" width="6.140625" style="6" customWidth="1"/>
    <col min="13042" max="13043" width="6" style="6" customWidth="1"/>
    <col min="13044" max="13045" width="6.28515625" style="6" customWidth="1"/>
    <col min="13046" max="13046" width="6.5703125" style="6" customWidth="1"/>
    <col min="13047" max="13047" width="6" style="6" customWidth="1"/>
    <col min="13048" max="13049" width="6.140625" style="6" customWidth="1"/>
    <col min="13050" max="13050" width="6.42578125" style="6" customWidth="1"/>
    <col min="13051" max="13051" width="6.140625" style="6" customWidth="1"/>
    <col min="13052" max="13054" width="6.28515625" style="6" customWidth="1"/>
    <col min="13055" max="13055" width="6" style="6" customWidth="1"/>
    <col min="13056" max="13057" width="6.42578125" style="6" customWidth="1"/>
    <col min="13058" max="13058" width="7.7109375" style="6" customWidth="1"/>
    <col min="13059" max="13059" width="0" style="6" hidden="1" customWidth="1"/>
    <col min="13060" max="13063" width="9" style="6" bestFit="1" customWidth="1"/>
    <col min="13064" max="13282" width="9.140625" style="6"/>
    <col min="13283" max="13283" width="2.28515625" style="6" customWidth="1"/>
    <col min="13284" max="13284" width="15" style="6" customWidth="1"/>
    <col min="13285" max="13285" width="5.85546875" style="6" customWidth="1"/>
    <col min="13286" max="13286" width="4" style="6" customWidth="1"/>
    <col min="13287" max="13287" width="6" style="6" customWidth="1"/>
    <col min="13288" max="13292" width="6.140625" style="6" customWidth="1"/>
    <col min="13293" max="13293" width="6.28515625" style="6" customWidth="1"/>
    <col min="13294" max="13294" width="6" style="6" customWidth="1"/>
    <col min="13295" max="13297" width="6.140625" style="6" customWidth="1"/>
    <col min="13298" max="13299" width="6" style="6" customWidth="1"/>
    <col min="13300" max="13301" width="6.28515625" style="6" customWidth="1"/>
    <col min="13302" max="13302" width="6.5703125" style="6" customWidth="1"/>
    <col min="13303" max="13303" width="6" style="6" customWidth="1"/>
    <col min="13304" max="13305" width="6.140625" style="6" customWidth="1"/>
    <col min="13306" max="13306" width="6.42578125" style="6" customWidth="1"/>
    <col min="13307" max="13307" width="6.140625" style="6" customWidth="1"/>
    <col min="13308" max="13310" width="6.28515625" style="6" customWidth="1"/>
    <col min="13311" max="13311" width="6" style="6" customWidth="1"/>
    <col min="13312" max="13313" width="6.42578125" style="6" customWidth="1"/>
    <col min="13314" max="13314" width="7.7109375" style="6" customWidth="1"/>
    <col min="13315" max="13315" width="0" style="6" hidden="1" customWidth="1"/>
    <col min="13316" max="13319" width="9" style="6" bestFit="1" customWidth="1"/>
    <col min="13320" max="13538" width="9.140625" style="6"/>
    <col min="13539" max="13539" width="2.28515625" style="6" customWidth="1"/>
    <col min="13540" max="13540" width="15" style="6" customWidth="1"/>
    <col min="13541" max="13541" width="5.85546875" style="6" customWidth="1"/>
    <col min="13542" max="13542" width="4" style="6" customWidth="1"/>
    <col min="13543" max="13543" width="6" style="6" customWidth="1"/>
    <col min="13544" max="13548" width="6.140625" style="6" customWidth="1"/>
    <col min="13549" max="13549" width="6.28515625" style="6" customWidth="1"/>
    <col min="13550" max="13550" width="6" style="6" customWidth="1"/>
    <col min="13551" max="13553" width="6.140625" style="6" customWidth="1"/>
    <col min="13554" max="13555" width="6" style="6" customWidth="1"/>
    <col min="13556" max="13557" width="6.28515625" style="6" customWidth="1"/>
    <col min="13558" max="13558" width="6.5703125" style="6" customWidth="1"/>
    <col min="13559" max="13559" width="6" style="6" customWidth="1"/>
    <col min="13560" max="13561" width="6.140625" style="6" customWidth="1"/>
    <col min="13562" max="13562" width="6.42578125" style="6" customWidth="1"/>
    <col min="13563" max="13563" width="6.140625" style="6" customWidth="1"/>
    <col min="13564" max="13566" width="6.28515625" style="6" customWidth="1"/>
    <col min="13567" max="13567" width="6" style="6" customWidth="1"/>
    <col min="13568" max="13569" width="6.42578125" style="6" customWidth="1"/>
    <col min="13570" max="13570" width="7.7109375" style="6" customWidth="1"/>
    <col min="13571" max="13571" width="0" style="6" hidden="1" customWidth="1"/>
    <col min="13572" max="13575" width="9" style="6" bestFit="1" customWidth="1"/>
    <col min="13576" max="13794" width="9.140625" style="6"/>
    <col min="13795" max="13795" width="2.28515625" style="6" customWidth="1"/>
    <col min="13796" max="13796" width="15" style="6" customWidth="1"/>
    <col min="13797" max="13797" width="5.85546875" style="6" customWidth="1"/>
    <col min="13798" max="13798" width="4" style="6" customWidth="1"/>
    <col min="13799" max="13799" width="6" style="6" customWidth="1"/>
    <col min="13800" max="13804" width="6.140625" style="6" customWidth="1"/>
    <col min="13805" max="13805" width="6.28515625" style="6" customWidth="1"/>
    <col min="13806" max="13806" width="6" style="6" customWidth="1"/>
    <col min="13807" max="13809" width="6.140625" style="6" customWidth="1"/>
    <col min="13810" max="13811" width="6" style="6" customWidth="1"/>
    <col min="13812" max="13813" width="6.28515625" style="6" customWidth="1"/>
    <col min="13814" max="13814" width="6.5703125" style="6" customWidth="1"/>
    <col min="13815" max="13815" width="6" style="6" customWidth="1"/>
    <col min="13816" max="13817" width="6.140625" style="6" customWidth="1"/>
    <col min="13818" max="13818" width="6.42578125" style="6" customWidth="1"/>
    <col min="13819" max="13819" width="6.140625" style="6" customWidth="1"/>
    <col min="13820" max="13822" width="6.28515625" style="6" customWidth="1"/>
    <col min="13823" max="13823" width="6" style="6" customWidth="1"/>
    <col min="13824" max="13825" width="6.42578125" style="6" customWidth="1"/>
    <col min="13826" max="13826" width="7.7109375" style="6" customWidth="1"/>
    <col min="13827" max="13827" width="0" style="6" hidden="1" customWidth="1"/>
    <col min="13828" max="13831" width="9" style="6" bestFit="1" customWidth="1"/>
    <col min="13832" max="14050" width="9.140625" style="6"/>
    <col min="14051" max="14051" width="2.28515625" style="6" customWidth="1"/>
    <col min="14052" max="14052" width="15" style="6" customWidth="1"/>
    <col min="14053" max="14053" width="5.85546875" style="6" customWidth="1"/>
    <col min="14054" max="14054" width="4" style="6" customWidth="1"/>
    <col min="14055" max="14055" width="6" style="6" customWidth="1"/>
    <col min="14056" max="14060" width="6.140625" style="6" customWidth="1"/>
    <col min="14061" max="14061" width="6.28515625" style="6" customWidth="1"/>
    <col min="14062" max="14062" width="6" style="6" customWidth="1"/>
    <col min="14063" max="14065" width="6.140625" style="6" customWidth="1"/>
    <col min="14066" max="14067" width="6" style="6" customWidth="1"/>
    <col min="14068" max="14069" width="6.28515625" style="6" customWidth="1"/>
    <col min="14070" max="14070" width="6.5703125" style="6" customWidth="1"/>
    <col min="14071" max="14071" width="6" style="6" customWidth="1"/>
    <col min="14072" max="14073" width="6.140625" style="6" customWidth="1"/>
    <col min="14074" max="14074" width="6.42578125" style="6" customWidth="1"/>
    <col min="14075" max="14075" width="6.140625" style="6" customWidth="1"/>
    <col min="14076" max="14078" width="6.28515625" style="6" customWidth="1"/>
    <col min="14079" max="14079" width="6" style="6" customWidth="1"/>
    <col min="14080" max="14081" width="6.42578125" style="6" customWidth="1"/>
    <col min="14082" max="14082" width="7.7109375" style="6" customWidth="1"/>
    <col min="14083" max="14083" width="0" style="6" hidden="1" customWidth="1"/>
    <col min="14084" max="14087" width="9" style="6" bestFit="1" customWidth="1"/>
    <col min="14088" max="14306" width="9.140625" style="6"/>
    <col min="14307" max="14307" width="2.28515625" style="6" customWidth="1"/>
    <col min="14308" max="14308" width="15" style="6" customWidth="1"/>
    <col min="14309" max="14309" width="5.85546875" style="6" customWidth="1"/>
    <col min="14310" max="14310" width="4" style="6" customWidth="1"/>
    <col min="14311" max="14311" width="6" style="6" customWidth="1"/>
    <col min="14312" max="14316" width="6.140625" style="6" customWidth="1"/>
    <col min="14317" max="14317" width="6.28515625" style="6" customWidth="1"/>
    <col min="14318" max="14318" width="6" style="6" customWidth="1"/>
    <col min="14319" max="14321" width="6.140625" style="6" customWidth="1"/>
    <col min="14322" max="14323" width="6" style="6" customWidth="1"/>
    <col min="14324" max="14325" width="6.28515625" style="6" customWidth="1"/>
    <col min="14326" max="14326" width="6.5703125" style="6" customWidth="1"/>
    <col min="14327" max="14327" width="6" style="6" customWidth="1"/>
    <col min="14328" max="14329" width="6.140625" style="6" customWidth="1"/>
    <col min="14330" max="14330" width="6.42578125" style="6" customWidth="1"/>
    <col min="14331" max="14331" width="6.140625" style="6" customWidth="1"/>
    <col min="14332" max="14334" width="6.28515625" style="6" customWidth="1"/>
    <col min="14335" max="14335" width="6" style="6" customWidth="1"/>
    <col min="14336" max="14337" width="6.42578125" style="6" customWidth="1"/>
    <col min="14338" max="14338" width="7.7109375" style="6" customWidth="1"/>
    <col min="14339" max="14339" width="0" style="6" hidden="1" customWidth="1"/>
    <col min="14340" max="14343" width="9" style="6" bestFit="1" customWidth="1"/>
    <col min="14344" max="14562" width="9.140625" style="6"/>
    <col min="14563" max="14563" width="2.28515625" style="6" customWidth="1"/>
    <col min="14564" max="14564" width="15" style="6" customWidth="1"/>
    <col min="14565" max="14565" width="5.85546875" style="6" customWidth="1"/>
    <col min="14566" max="14566" width="4" style="6" customWidth="1"/>
    <col min="14567" max="14567" width="6" style="6" customWidth="1"/>
    <col min="14568" max="14572" width="6.140625" style="6" customWidth="1"/>
    <col min="14573" max="14573" width="6.28515625" style="6" customWidth="1"/>
    <col min="14574" max="14574" width="6" style="6" customWidth="1"/>
    <col min="14575" max="14577" width="6.140625" style="6" customWidth="1"/>
    <col min="14578" max="14579" width="6" style="6" customWidth="1"/>
    <col min="14580" max="14581" width="6.28515625" style="6" customWidth="1"/>
    <col min="14582" max="14582" width="6.5703125" style="6" customWidth="1"/>
    <col min="14583" max="14583" width="6" style="6" customWidth="1"/>
    <col min="14584" max="14585" width="6.140625" style="6" customWidth="1"/>
    <col min="14586" max="14586" width="6.42578125" style="6" customWidth="1"/>
    <col min="14587" max="14587" width="6.140625" style="6" customWidth="1"/>
    <col min="14588" max="14590" width="6.28515625" style="6" customWidth="1"/>
    <col min="14591" max="14591" width="6" style="6" customWidth="1"/>
    <col min="14592" max="14593" width="6.42578125" style="6" customWidth="1"/>
    <col min="14594" max="14594" width="7.7109375" style="6" customWidth="1"/>
    <col min="14595" max="14595" width="0" style="6" hidden="1" customWidth="1"/>
    <col min="14596" max="14599" width="9" style="6" bestFit="1" customWidth="1"/>
    <col min="14600" max="14818" width="9.140625" style="6"/>
    <col min="14819" max="14819" width="2.28515625" style="6" customWidth="1"/>
    <col min="14820" max="14820" width="15" style="6" customWidth="1"/>
    <col min="14821" max="14821" width="5.85546875" style="6" customWidth="1"/>
    <col min="14822" max="14822" width="4" style="6" customWidth="1"/>
    <col min="14823" max="14823" width="6" style="6" customWidth="1"/>
    <col min="14824" max="14828" width="6.140625" style="6" customWidth="1"/>
    <col min="14829" max="14829" width="6.28515625" style="6" customWidth="1"/>
    <col min="14830" max="14830" width="6" style="6" customWidth="1"/>
    <col min="14831" max="14833" width="6.140625" style="6" customWidth="1"/>
    <col min="14834" max="14835" width="6" style="6" customWidth="1"/>
    <col min="14836" max="14837" width="6.28515625" style="6" customWidth="1"/>
    <col min="14838" max="14838" width="6.5703125" style="6" customWidth="1"/>
    <col min="14839" max="14839" width="6" style="6" customWidth="1"/>
    <col min="14840" max="14841" width="6.140625" style="6" customWidth="1"/>
    <col min="14842" max="14842" width="6.42578125" style="6" customWidth="1"/>
    <col min="14843" max="14843" width="6.140625" style="6" customWidth="1"/>
    <col min="14844" max="14846" width="6.28515625" style="6" customWidth="1"/>
    <col min="14847" max="14847" width="6" style="6" customWidth="1"/>
    <col min="14848" max="14849" width="6.42578125" style="6" customWidth="1"/>
    <col min="14850" max="14850" width="7.7109375" style="6" customWidth="1"/>
    <col min="14851" max="14851" width="0" style="6" hidden="1" customWidth="1"/>
    <col min="14852" max="14855" width="9" style="6" bestFit="1" customWidth="1"/>
    <col min="14856" max="15074" width="9.140625" style="6"/>
    <col min="15075" max="15075" width="2.28515625" style="6" customWidth="1"/>
    <col min="15076" max="15076" width="15" style="6" customWidth="1"/>
    <col min="15077" max="15077" width="5.85546875" style="6" customWidth="1"/>
    <col min="15078" max="15078" width="4" style="6" customWidth="1"/>
    <col min="15079" max="15079" width="6" style="6" customWidth="1"/>
    <col min="15080" max="15084" width="6.140625" style="6" customWidth="1"/>
    <col min="15085" max="15085" width="6.28515625" style="6" customWidth="1"/>
    <col min="15086" max="15086" width="6" style="6" customWidth="1"/>
    <col min="15087" max="15089" width="6.140625" style="6" customWidth="1"/>
    <col min="15090" max="15091" width="6" style="6" customWidth="1"/>
    <col min="15092" max="15093" width="6.28515625" style="6" customWidth="1"/>
    <col min="15094" max="15094" width="6.5703125" style="6" customWidth="1"/>
    <col min="15095" max="15095" width="6" style="6" customWidth="1"/>
    <col min="15096" max="15097" width="6.140625" style="6" customWidth="1"/>
    <col min="15098" max="15098" width="6.42578125" style="6" customWidth="1"/>
    <col min="15099" max="15099" width="6.140625" style="6" customWidth="1"/>
    <col min="15100" max="15102" width="6.28515625" style="6" customWidth="1"/>
    <col min="15103" max="15103" width="6" style="6" customWidth="1"/>
    <col min="15104" max="15105" width="6.42578125" style="6" customWidth="1"/>
    <col min="15106" max="15106" width="7.7109375" style="6" customWidth="1"/>
    <col min="15107" max="15107" width="0" style="6" hidden="1" customWidth="1"/>
    <col min="15108" max="15111" width="9" style="6" bestFit="1" customWidth="1"/>
    <col min="15112" max="15330" width="9.140625" style="6"/>
    <col min="15331" max="15331" width="2.28515625" style="6" customWidth="1"/>
    <col min="15332" max="15332" width="15" style="6" customWidth="1"/>
    <col min="15333" max="15333" width="5.85546875" style="6" customWidth="1"/>
    <col min="15334" max="15334" width="4" style="6" customWidth="1"/>
    <col min="15335" max="15335" width="6" style="6" customWidth="1"/>
    <col min="15336" max="15340" width="6.140625" style="6" customWidth="1"/>
    <col min="15341" max="15341" width="6.28515625" style="6" customWidth="1"/>
    <col min="15342" max="15342" width="6" style="6" customWidth="1"/>
    <col min="15343" max="15345" width="6.140625" style="6" customWidth="1"/>
    <col min="15346" max="15347" width="6" style="6" customWidth="1"/>
    <col min="15348" max="15349" width="6.28515625" style="6" customWidth="1"/>
    <col min="15350" max="15350" width="6.5703125" style="6" customWidth="1"/>
    <col min="15351" max="15351" width="6" style="6" customWidth="1"/>
    <col min="15352" max="15353" width="6.140625" style="6" customWidth="1"/>
    <col min="15354" max="15354" width="6.42578125" style="6" customWidth="1"/>
    <col min="15355" max="15355" width="6.140625" style="6" customWidth="1"/>
    <col min="15356" max="15358" width="6.28515625" style="6" customWidth="1"/>
    <col min="15359" max="15359" width="6" style="6" customWidth="1"/>
    <col min="15360" max="15361" width="6.42578125" style="6" customWidth="1"/>
    <col min="15362" max="15362" width="7.7109375" style="6" customWidth="1"/>
    <col min="15363" max="15363" width="0" style="6" hidden="1" customWidth="1"/>
    <col min="15364" max="15367" width="9" style="6" bestFit="1" customWidth="1"/>
    <col min="15368" max="15586" width="9.140625" style="6"/>
    <col min="15587" max="15587" width="2.28515625" style="6" customWidth="1"/>
    <col min="15588" max="15588" width="15" style="6" customWidth="1"/>
    <col min="15589" max="15589" width="5.85546875" style="6" customWidth="1"/>
    <col min="15590" max="15590" width="4" style="6" customWidth="1"/>
    <col min="15591" max="15591" width="6" style="6" customWidth="1"/>
    <col min="15592" max="15596" width="6.140625" style="6" customWidth="1"/>
    <col min="15597" max="15597" width="6.28515625" style="6" customWidth="1"/>
    <col min="15598" max="15598" width="6" style="6" customWidth="1"/>
    <col min="15599" max="15601" width="6.140625" style="6" customWidth="1"/>
    <col min="15602" max="15603" width="6" style="6" customWidth="1"/>
    <col min="15604" max="15605" width="6.28515625" style="6" customWidth="1"/>
    <col min="15606" max="15606" width="6.5703125" style="6" customWidth="1"/>
    <col min="15607" max="15607" width="6" style="6" customWidth="1"/>
    <col min="15608" max="15609" width="6.140625" style="6" customWidth="1"/>
    <col min="15610" max="15610" width="6.42578125" style="6" customWidth="1"/>
    <col min="15611" max="15611" width="6.140625" style="6" customWidth="1"/>
    <col min="15612" max="15614" width="6.28515625" style="6" customWidth="1"/>
    <col min="15615" max="15615" width="6" style="6" customWidth="1"/>
    <col min="15616" max="15617" width="6.42578125" style="6" customWidth="1"/>
    <col min="15618" max="15618" width="7.7109375" style="6" customWidth="1"/>
    <col min="15619" max="15619" width="0" style="6" hidden="1" customWidth="1"/>
    <col min="15620" max="15623" width="9" style="6" bestFit="1" customWidth="1"/>
    <col min="15624" max="15842" width="9.140625" style="6"/>
    <col min="15843" max="15843" width="2.28515625" style="6" customWidth="1"/>
    <col min="15844" max="15844" width="15" style="6" customWidth="1"/>
    <col min="15845" max="15845" width="5.85546875" style="6" customWidth="1"/>
    <col min="15846" max="15846" width="4" style="6" customWidth="1"/>
    <col min="15847" max="15847" width="6" style="6" customWidth="1"/>
    <col min="15848" max="15852" width="6.140625" style="6" customWidth="1"/>
    <col min="15853" max="15853" width="6.28515625" style="6" customWidth="1"/>
    <col min="15854" max="15854" width="6" style="6" customWidth="1"/>
    <col min="15855" max="15857" width="6.140625" style="6" customWidth="1"/>
    <col min="15858" max="15859" width="6" style="6" customWidth="1"/>
    <col min="15860" max="15861" width="6.28515625" style="6" customWidth="1"/>
    <col min="15862" max="15862" width="6.5703125" style="6" customWidth="1"/>
    <col min="15863" max="15863" width="6" style="6" customWidth="1"/>
    <col min="15864" max="15865" width="6.140625" style="6" customWidth="1"/>
    <col min="15866" max="15866" width="6.42578125" style="6" customWidth="1"/>
    <col min="15867" max="15867" width="6.140625" style="6" customWidth="1"/>
    <col min="15868" max="15870" width="6.28515625" style="6" customWidth="1"/>
    <col min="15871" max="15871" width="6" style="6" customWidth="1"/>
    <col min="15872" max="15873" width="6.42578125" style="6" customWidth="1"/>
    <col min="15874" max="15874" width="7.7109375" style="6" customWidth="1"/>
    <col min="15875" max="15875" width="0" style="6" hidden="1" customWidth="1"/>
    <col min="15876" max="15879" width="9" style="6" bestFit="1" customWidth="1"/>
    <col min="15880" max="16098" width="9.140625" style="6"/>
    <col min="16099" max="16099" width="2.28515625" style="6" customWidth="1"/>
    <col min="16100" max="16100" width="15" style="6" customWidth="1"/>
    <col min="16101" max="16101" width="5.85546875" style="6" customWidth="1"/>
    <col min="16102" max="16102" width="4" style="6" customWidth="1"/>
    <col min="16103" max="16103" width="6" style="6" customWidth="1"/>
    <col min="16104" max="16108" width="6.140625" style="6" customWidth="1"/>
    <col min="16109" max="16109" width="6.28515625" style="6" customWidth="1"/>
    <col min="16110" max="16110" width="6" style="6" customWidth="1"/>
    <col min="16111" max="16113" width="6.140625" style="6" customWidth="1"/>
    <col min="16114" max="16115" width="6" style="6" customWidth="1"/>
    <col min="16116" max="16117" width="6.28515625" style="6" customWidth="1"/>
    <col min="16118" max="16118" width="6.5703125" style="6" customWidth="1"/>
    <col min="16119" max="16119" width="6" style="6" customWidth="1"/>
    <col min="16120" max="16121" width="6.140625" style="6" customWidth="1"/>
    <col min="16122" max="16122" width="6.42578125" style="6" customWidth="1"/>
    <col min="16123" max="16123" width="6.140625" style="6" customWidth="1"/>
    <col min="16124" max="16126" width="6.28515625" style="6" customWidth="1"/>
    <col min="16127" max="16127" width="6" style="6" customWidth="1"/>
    <col min="16128" max="16129" width="6.42578125" style="6" customWidth="1"/>
    <col min="16130" max="16130" width="7.7109375" style="6" customWidth="1"/>
    <col min="16131" max="16131" width="0" style="6" hidden="1" customWidth="1"/>
    <col min="16132" max="16135" width="9" style="6" bestFit="1" customWidth="1"/>
    <col min="16136" max="16384" width="9.140625" style="6"/>
  </cols>
  <sheetData>
    <row r="1" spans="1:22" ht="15" customHeight="1" x14ac:dyDescent="0.2"/>
    <row r="2" spans="1:22" s="1" customFormat="1" ht="6.75" customHeight="1" x14ac:dyDescent="0.2"/>
    <row r="3" spans="1:22" s="2" customFormat="1" ht="15" customHeight="1" x14ac:dyDescent="0.2">
      <c r="A3" s="13" t="s">
        <v>2</v>
      </c>
      <c r="B3" s="14"/>
      <c r="C3" s="15"/>
      <c r="D3" s="33" t="s">
        <v>10</v>
      </c>
      <c r="E3" s="34"/>
      <c r="F3" s="33" t="s">
        <v>11</v>
      </c>
      <c r="G3" s="34"/>
      <c r="H3" s="34"/>
      <c r="I3" s="34"/>
      <c r="J3" s="33" t="s">
        <v>12</v>
      </c>
      <c r="K3" s="34"/>
      <c r="L3" s="34"/>
      <c r="M3" s="35"/>
      <c r="N3" s="34" t="s">
        <v>13</v>
      </c>
      <c r="O3" s="34"/>
      <c r="P3" s="34"/>
      <c r="Q3" s="34"/>
      <c r="R3" s="34"/>
      <c r="S3" s="33" t="s">
        <v>14</v>
      </c>
      <c r="T3" s="34"/>
      <c r="U3" s="34"/>
      <c r="V3" s="35"/>
    </row>
    <row r="4" spans="1:22" s="1" customFormat="1" ht="15.75" customHeight="1" x14ac:dyDescent="0.2">
      <c r="A4" s="13" t="s">
        <v>3</v>
      </c>
      <c r="B4" s="14"/>
      <c r="C4" s="15"/>
      <c r="D4" s="22">
        <v>214</v>
      </c>
      <c r="E4" s="22">
        <v>286</v>
      </c>
      <c r="F4" s="22">
        <v>70</v>
      </c>
      <c r="G4" s="22">
        <v>142</v>
      </c>
      <c r="H4" s="22">
        <v>214</v>
      </c>
      <c r="I4" s="22">
        <v>286</v>
      </c>
      <c r="J4" s="22">
        <v>70</v>
      </c>
      <c r="K4" s="22">
        <v>142</v>
      </c>
      <c r="L4" s="22">
        <v>214</v>
      </c>
      <c r="M4" s="22">
        <v>286</v>
      </c>
      <c r="N4" s="22">
        <v>70</v>
      </c>
      <c r="O4" s="22">
        <v>142</v>
      </c>
      <c r="P4" s="22">
        <v>214</v>
      </c>
      <c r="Q4" s="22">
        <v>286</v>
      </c>
      <c r="R4" s="22">
        <v>550</v>
      </c>
      <c r="S4" s="22">
        <v>70</v>
      </c>
      <c r="T4" s="22">
        <v>142</v>
      </c>
      <c r="U4" s="22">
        <v>214</v>
      </c>
      <c r="V4" s="22">
        <v>286</v>
      </c>
    </row>
    <row r="5" spans="1:22" s="1" customFormat="1" x14ac:dyDescent="0.2">
      <c r="A5" s="16" t="s">
        <v>4</v>
      </c>
      <c r="B5" s="17"/>
      <c r="C5" s="18"/>
      <c r="D5" s="11">
        <v>464</v>
      </c>
      <c r="E5" s="11">
        <v>577</v>
      </c>
      <c r="F5" s="11">
        <v>424</v>
      </c>
      <c r="G5" s="11">
        <v>641</v>
      </c>
      <c r="H5" s="11">
        <v>838</v>
      </c>
      <c r="I5" s="11">
        <v>1032</v>
      </c>
      <c r="J5" s="11">
        <v>524</v>
      </c>
      <c r="K5" s="11">
        <v>797</v>
      </c>
      <c r="L5" s="11">
        <v>1035</v>
      </c>
      <c r="M5" s="11">
        <v>1261</v>
      </c>
      <c r="N5" s="11">
        <v>661</v>
      </c>
      <c r="O5" s="11">
        <v>1050</v>
      </c>
      <c r="P5" s="11">
        <v>1394</v>
      </c>
      <c r="Q5" s="11">
        <v>1723</v>
      </c>
      <c r="R5" s="11">
        <v>2322</v>
      </c>
      <c r="S5" s="11">
        <v>809</v>
      </c>
      <c r="T5" s="11">
        <v>1197</v>
      </c>
      <c r="U5" s="11">
        <v>1651</v>
      </c>
      <c r="V5" s="11">
        <v>1971</v>
      </c>
    </row>
    <row r="6" spans="1:22" s="1" customFormat="1" hidden="1" x14ac:dyDescent="0.2">
      <c r="A6" s="19" t="s">
        <v>5</v>
      </c>
      <c r="B6" s="20"/>
      <c r="C6" s="21"/>
      <c r="D6" s="12">
        <v>1.32</v>
      </c>
      <c r="E6" s="12">
        <v>1.34</v>
      </c>
      <c r="F6" s="12">
        <v>1.27</v>
      </c>
      <c r="G6" s="12">
        <v>1.3</v>
      </c>
      <c r="H6" s="12">
        <v>1.34</v>
      </c>
      <c r="I6" s="12">
        <v>1.38</v>
      </c>
      <c r="J6" s="12">
        <v>1.26</v>
      </c>
      <c r="K6" s="12">
        <v>1.3</v>
      </c>
      <c r="L6" s="12">
        <v>1.34</v>
      </c>
      <c r="M6" s="12">
        <v>1.38</v>
      </c>
      <c r="N6" s="12">
        <v>1.19</v>
      </c>
      <c r="O6" s="12">
        <v>1.26</v>
      </c>
      <c r="P6" s="12">
        <v>1.33</v>
      </c>
      <c r="Q6" s="12">
        <v>1.38</v>
      </c>
      <c r="R6" s="12">
        <v>1.32</v>
      </c>
      <c r="S6" s="12">
        <v>1.24</v>
      </c>
      <c r="T6" s="12">
        <v>1.29</v>
      </c>
      <c r="U6" s="12">
        <v>1.35</v>
      </c>
      <c r="V6" s="12">
        <v>1.4</v>
      </c>
    </row>
    <row r="7" spans="1:22" s="1" customFormat="1" ht="11.25" customHeight="1" x14ac:dyDescent="0.2">
      <c r="A7" s="3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</row>
    <row r="8" spans="1:22" s="1" customFormat="1" ht="29.25" customHeight="1" x14ac:dyDescent="0.2">
      <c r="A8" s="38" t="s">
        <v>9</v>
      </c>
      <c r="B8" s="39"/>
      <c r="C8" s="40"/>
    </row>
    <row r="9" spans="1:22" s="1" customFormat="1" ht="15" customHeight="1" x14ac:dyDescent="0.2">
      <c r="A9" s="23" t="s">
        <v>6</v>
      </c>
      <c r="B9" s="25">
        <v>55</v>
      </c>
      <c r="C9" s="18" t="s">
        <v>0</v>
      </c>
    </row>
    <row r="10" spans="1:22" s="1" customFormat="1" ht="15" customHeight="1" x14ac:dyDescent="0.2">
      <c r="A10" s="23" t="s">
        <v>7</v>
      </c>
      <c r="B10" s="25">
        <v>45</v>
      </c>
      <c r="C10" s="18" t="s">
        <v>0</v>
      </c>
    </row>
    <row r="11" spans="1:22" s="1" customFormat="1" ht="15" customHeight="1" x14ac:dyDescent="0.2">
      <c r="A11" s="23" t="s">
        <v>8</v>
      </c>
      <c r="B11" s="26">
        <v>20</v>
      </c>
      <c r="C11" s="18" t="s">
        <v>0</v>
      </c>
    </row>
    <row r="12" spans="1:22" s="1" customFormat="1" ht="15.75" customHeight="1" x14ac:dyDescent="0.2">
      <c r="A12" s="24" t="s">
        <v>1</v>
      </c>
      <c r="B12" s="27">
        <f>(B9-B10)/LN((B9-B11)/(B10-B11))</f>
        <v>29.720134119884619</v>
      </c>
      <c r="C12" s="21" t="s">
        <v>0</v>
      </c>
    </row>
    <row r="13" spans="1:22" s="1" customFormat="1" ht="11.25" customHeight="1" x14ac:dyDescent="0.2"/>
    <row r="14" spans="1:22" s="2" customFormat="1" ht="16.5" customHeight="1" x14ac:dyDescent="0.2">
      <c r="B14" s="41" t="s">
        <v>2</v>
      </c>
      <c r="C14" s="33"/>
      <c r="D14" s="33" t="s">
        <v>10</v>
      </c>
      <c r="E14" s="34"/>
      <c r="F14" s="33" t="s">
        <v>11</v>
      </c>
      <c r="G14" s="34"/>
      <c r="H14" s="34"/>
      <c r="I14" s="34"/>
      <c r="J14" s="33" t="s">
        <v>12</v>
      </c>
      <c r="K14" s="34"/>
      <c r="L14" s="34"/>
      <c r="M14" s="35"/>
      <c r="N14" s="34" t="s">
        <v>13</v>
      </c>
      <c r="O14" s="34"/>
      <c r="P14" s="34"/>
      <c r="Q14" s="34"/>
      <c r="R14" s="34"/>
      <c r="S14" s="33" t="s">
        <v>14</v>
      </c>
      <c r="T14" s="34"/>
      <c r="U14" s="34"/>
      <c r="V14" s="35"/>
    </row>
    <row r="15" spans="1:22" s="1" customFormat="1" ht="16.5" customHeight="1" x14ac:dyDescent="0.2">
      <c r="B15" s="36" t="s">
        <v>3</v>
      </c>
      <c r="C15" s="37"/>
      <c r="D15" s="22">
        <v>214</v>
      </c>
      <c r="E15" s="22">
        <v>286</v>
      </c>
      <c r="F15" s="22">
        <v>70</v>
      </c>
      <c r="G15" s="22">
        <v>142</v>
      </c>
      <c r="H15" s="22">
        <v>214</v>
      </c>
      <c r="I15" s="22">
        <v>286</v>
      </c>
      <c r="J15" s="22">
        <v>70</v>
      </c>
      <c r="K15" s="22">
        <v>142</v>
      </c>
      <c r="L15" s="22">
        <v>214</v>
      </c>
      <c r="M15" s="22">
        <v>286</v>
      </c>
      <c r="N15" s="22">
        <v>70</v>
      </c>
      <c r="O15" s="22">
        <v>142</v>
      </c>
      <c r="P15" s="22">
        <v>214</v>
      </c>
      <c r="Q15" s="22">
        <v>286</v>
      </c>
      <c r="R15" s="22">
        <v>550</v>
      </c>
      <c r="S15" s="22">
        <v>70</v>
      </c>
      <c r="T15" s="22">
        <v>142</v>
      </c>
      <c r="U15" s="22">
        <v>214</v>
      </c>
      <c r="V15" s="22">
        <v>286</v>
      </c>
    </row>
    <row r="16" spans="1:22" s="1" customFormat="1" ht="12" customHeight="1" x14ac:dyDescent="0.2">
      <c r="B16" s="43">
        <v>500</v>
      </c>
      <c r="C16" s="44"/>
      <c r="D16" s="28">
        <f t="shared" ref="D16:D39" si="0">$B16/1000*D$5*($B$12/49.83289)^D$6</f>
        <v>117.27185006084623</v>
      </c>
      <c r="E16" s="28">
        <f t="shared" ref="E16:E39" si="1">$B16/1000*E$5*($B$12/49.83289)^E$6</f>
        <v>144.33189143204868</v>
      </c>
      <c r="F16" s="28">
        <f t="shared" ref="F16:F39" si="2">$B16/1000*F$5*($B$12/49.83289)^F$6</f>
        <v>109.96764335384944</v>
      </c>
      <c r="G16" s="28">
        <f t="shared" ref="G16:G39" si="3">$B16/1000*G$5*($B$12/49.83289)^G$6</f>
        <v>163.69037050779437</v>
      </c>
      <c r="H16" s="28">
        <f t="shared" ref="H16:H39" si="4">$B16/1000*H$5*($B$12/49.83289)^H$6</f>
        <v>209.61893417687486</v>
      </c>
      <c r="I16" s="28">
        <f t="shared" ref="I16:I39" si="5">$B16/1000*I$5*($B$12/49.83289)^I$6</f>
        <v>252.86433250210638</v>
      </c>
      <c r="J16" s="28">
        <f t="shared" ref="J16:J39" si="6">$B16/1000*J$5*($B$12/49.83289)^J$6</f>
        <v>136.60764406259923</v>
      </c>
      <c r="K16" s="28">
        <f t="shared" ref="K16:K39" si="7">$B16/1000*K$5*($B$12/49.83289)^K$6</f>
        <v>203.52765256585351</v>
      </c>
      <c r="L16" s="28">
        <f t="shared" ref="L16:L39" si="8">$B16/1000*L$5*($B$12/49.83289)^L$6</f>
        <v>258.89689364327626</v>
      </c>
      <c r="M16" s="28">
        <f t="shared" ref="M16:M39" si="9">$B16/1000*M$5*($B$12/49.83289)^M$6</f>
        <v>308.97473186546137</v>
      </c>
      <c r="N16" s="28">
        <f t="shared" ref="N16:N39" si="10">$B16/1000*N$5*($B$12/49.83289)^N$6</f>
        <v>178.67251299011775</v>
      </c>
      <c r="O16" s="28">
        <f t="shared" ref="O16:O39" si="11">$B16/1000*O$5*($B$12/49.83289)^O$6</f>
        <v>273.73669134681143</v>
      </c>
      <c r="P16" s="28">
        <f t="shared" ref="P16:P39" si="12">$B16/1000*P$5*($B$12/49.83289)^P$6</f>
        <v>350.50475712196885</v>
      </c>
      <c r="Q16" s="28">
        <f t="shared" ref="Q16:Q39" si="13">$B16/1000*Q$5*($B$12/49.83289)^Q$6</f>
        <v>422.17562490419505</v>
      </c>
      <c r="R16" s="29">
        <f t="shared" ref="R16:R25" si="14">(($B$12/50)^R$6)*(R$5/1000*$B16)</f>
        <v>584.27704449166015</v>
      </c>
      <c r="S16" s="28">
        <f t="shared" ref="S16:S39" si="15">$B16/1000*S$5*($B$12/49.83289)^S$6</f>
        <v>213.0990641031172</v>
      </c>
      <c r="T16" s="28">
        <f t="shared" ref="T16:V39" si="16">$B16/1000*T$5*($B$12/49.83289)^T$6</f>
        <v>307.25849974915633</v>
      </c>
      <c r="U16" s="28">
        <f t="shared" si="16"/>
        <v>410.85531540187145</v>
      </c>
      <c r="V16" s="28">
        <f t="shared" si="16"/>
        <v>477.97501504264687</v>
      </c>
    </row>
    <row r="17" spans="2:22" s="1" customFormat="1" ht="12" customHeight="1" x14ac:dyDescent="0.2">
      <c r="B17" s="37">
        <v>600</v>
      </c>
      <c r="C17" s="42"/>
      <c r="D17" s="30">
        <f t="shared" si="0"/>
        <v>140.72622007301547</v>
      </c>
      <c r="E17" s="30">
        <f t="shared" si="1"/>
        <v>173.19826971845842</v>
      </c>
      <c r="F17" s="30">
        <f t="shared" si="2"/>
        <v>131.96117202461932</v>
      </c>
      <c r="G17" s="30">
        <f t="shared" si="3"/>
        <v>196.42844460935322</v>
      </c>
      <c r="H17" s="30">
        <f t="shared" si="4"/>
        <v>251.54272101224981</v>
      </c>
      <c r="I17" s="30">
        <f t="shared" si="5"/>
        <v>303.43719900252762</v>
      </c>
      <c r="J17" s="30">
        <f t="shared" si="6"/>
        <v>163.92917287511906</v>
      </c>
      <c r="K17" s="30">
        <f t="shared" si="7"/>
        <v>244.23318307902423</v>
      </c>
      <c r="L17" s="30">
        <f t="shared" si="8"/>
        <v>310.67627237193147</v>
      </c>
      <c r="M17" s="30">
        <f t="shared" si="9"/>
        <v>370.76967823855369</v>
      </c>
      <c r="N17" s="30">
        <f t="shared" si="10"/>
        <v>214.40701558814129</v>
      </c>
      <c r="O17" s="30">
        <f t="shared" si="11"/>
        <v>328.4840296161737</v>
      </c>
      <c r="P17" s="30">
        <f t="shared" si="12"/>
        <v>420.60570854636256</v>
      </c>
      <c r="Q17" s="30">
        <f t="shared" si="13"/>
        <v>506.61074988503407</v>
      </c>
      <c r="R17" s="31">
        <f t="shared" si="14"/>
        <v>701.13245338999218</v>
      </c>
      <c r="S17" s="30">
        <f t="shared" si="15"/>
        <v>255.71887692374062</v>
      </c>
      <c r="T17" s="30">
        <f t="shared" si="16"/>
        <v>368.71019969898754</v>
      </c>
      <c r="U17" s="30">
        <f t="shared" si="16"/>
        <v>493.02637848224572</v>
      </c>
      <c r="V17" s="30">
        <f t="shared" si="16"/>
        <v>573.57001805117613</v>
      </c>
    </row>
    <row r="18" spans="2:22" s="1" customFormat="1" ht="12" customHeight="1" x14ac:dyDescent="0.2">
      <c r="B18" s="43">
        <v>700</v>
      </c>
      <c r="C18" s="44"/>
      <c r="D18" s="28">
        <f t="shared" si="0"/>
        <v>164.18059008518469</v>
      </c>
      <c r="E18" s="28">
        <f t="shared" si="1"/>
        <v>202.06464800486813</v>
      </c>
      <c r="F18" s="28">
        <f t="shared" si="2"/>
        <v>153.95470069538919</v>
      </c>
      <c r="G18" s="28">
        <f t="shared" si="3"/>
        <v>229.1665187109121</v>
      </c>
      <c r="H18" s="28">
        <f t="shared" si="4"/>
        <v>293.46650784762477</v>
      </c>
      <c r="I18" s="28">
        <f t="shared" si="5"/>
        <v>354.01006550294892</v>
      </c>
      <c r="J18" s="28">
        <f t="shared" si="6"/>
        <v>191.25070168763889</v>
      </c>
      <c r="K18" s="28">
        <f t="shared" si="7"/>
        <v>284.93871359219492</v>
      </c>
      <c r="L18" s="28">
        <f t="shared" si="8"/>
        <v>362.45565110058675</v>
      </c>
      <c r="M18" s="28">
        <f t="shared" si="9"/>
        <v>432.56462461164591</v>
      </c>
      <c r="N18" s="28">
        <f t="shared" si="10"/>
        <v>250.14151818616486</v>
      </c>
      <c r="O18" s="28">
        <f t="shared" si="11"/>
        <v>383.23136788553597</v>
      </c>
      <c r="P18" s="28">
        <f t="shared" si="12"/>
        <v>490.70665997075633</v>
      </c>
      <c r="Q18" s="28">
        <f t="shared" si="13"/>
        <v>591.04587486587297</v>
      </c>
      <c r="R18" s="29">
        <f t="shared" si="14"/>
        <v>817.98786228832432</v>
      </c>
      <c r="S18" s="28">
        <f t="shared" si="15"/>
        <v>298.33868974436405</v>
      </c>
      <c r="T18" s="28">
        <f t="shared" si="16"/>
        <v>430.1618996488188</v>
      </c>
      <c r="U18" s="28">
        <f t="shared" si="16"/>
        <v>575.19744156261993</v>
      </c>
      <c r="V18" s="28">
        <f t="shared" si="16"/>
        <v>669.16502105970551</v>
      </c>
    </row>
    <row r="19" spans="2:22" s="1" customFormat="1" ht="12" customHeight="1" x14ac:dyDescent="0.2">
      <c r="B19" s="37">
        <v>800</v>
      </c>
      <c r="C19" s="42"/>
      <c r="D19" s="30">
        <f t="shared" si="0"/>
        <v>187.634960097354</v>
      </c>
      <c r="E19" s="30">
        <f t="shared" si="1"/>
        <v>230.9310262912779</v>
      </c>
      <c r="F19" s="30">
        <f t="shared" si="2"/>
        <v>175.94822936615913</v>
      </c>
      <c r="G19" s="30">
        <f t="shared" si="3"/>
        <v>261.90459281247104</v>
      </c>
      <c r="H19" s="30">
        <f t="shared" si="4"/>
        <v>335.39029468299981</v>
      </c>
      <c r="I19" s="30">
        <f t="shared" si="5"/>
        <v>404.58293200337022</v>
      </c>
      <c r="J19" s="30">
        <f t="shared" si="6"/>
        <v>218.57223050015878</v>
      </c>
      <c r="K19" s="30">
        <f t="shared" si="7"/>
        <v>325.64424410536566</v>
      </c>
      <c r="L19" s="30">
        <f t="shared" si="8"/>
        <v>414.23502982924197</v>
      </c>
      <c r="M19" s="30">
        <f t="shared" si="9"/>
        <v>494.35957098473824</v>
      </c>
      <c r="N19" s="30">
        <f t="shared" si="10"/>
        <v>285.87602078418843</v>
      </c>
      <c r="O19" s="30">
        <f t="shared" si="11"/>
        <v>437.9787061548983</v>
      </c>
      <c r="P19" s="30">
        <f t="shared" si="12"/>
        <v>560.80761139515016</v>
      </c>
      <c r="Q19" s="30">
        <f t="shared" si="13"/>
        <v>675.48099984671217</v>
      </c>
      <c r="R19" s="31">
        <f t="shared" si="14"/>
        <v>934.84327118665635</v>
      </c>
      <c r="S19" s="30">
        <f t="shared" si="15"/>
        <v>340.95850256498755</v>
      </c>
      <c r="T19" s="30">
        <f t="shared" si="16"/>
        <v>491.61359959865013</v>
      </c>
      <c r="U19" s="30">
        <f t="shared" si="16"/>
        <v>657.36850464299437</v>
      </c>
      <c r="V19" s="30">
        <f t="shared" si="16"/>
        <v>764.760024068235</v>
      </c>
    </row>
    <row r="20" spans="2:22" s="1" customFormat="1" ht="12" customHeight="1" x14ac:dyDescent="0.2">
      <c r="B20" s="43">
        <v>900</v>
      </c>
      <c r="C20" s="44"/>
      <c r="D20" s="28">
        <f t="shared" si="0"/>
        <v>211.08933010952322</v>
      </c>
      <c r="E20" s="28">
        <f t="shared" si="1"/>
        <v>259.79740457768764</v>
      </c>
      <c r="F20" s="28">
        <f t="shared" si="2"/>
        <v>197.941758036929</v>
      </c>
      <c r="G20" s="28">
        <f t="shared" si="3"/>
        <v>294.64266691402986</v>
      </c>
      <c r="H20" s="28">
        <f t="shared" si="4"/>
        <v>377.31408151837479</v>
      </c>
      <c r="I20" s="28">
        <f t="shared" si="5"/>
        <v>455.15579850379152</v>
      </c>
      <c r="J20" s="28">
        <f t="shared" si="6"/>
        <v>245.89375931267861</v>
      </c>
      <c r="K20" s="28">
        <f t="shared" si="7"/>
        <v>366.3497746185364</v>
      </c>
      <c r="L20" s="28">
        <f t="shared" si="8"/>
        <v>466.01440855789724</v>
      </c>
      <c r="M20" s="28">
        <f t="shared" si="9"/>
        <v>556.15451735783051</v>
      </c>
      <c r="N20" s="28">
        <f t="shared" si="10"/>
        <v>321.61052338221197</v>
      </c>
      <c r="O20" s="28">
        <f t="shared" si="11"/>
        <v>492.72604442426058</v>
      </c>
      <c r="P20" s="28">
        <f t="shared" si="12"/>
        <v>630.90856281954393</v>
      </c>
      <c r="Q20" s="28">
        <f t="shared" si="13"/>
        <v>759.91612482755113</v>
      </c>
      <c r="R20" s="29">
        <f t="shared" si="14"/>
        <v>1051.6986800849884</v>
      </c>
      <c r="S20" s="28">
        <f t="shared" si="15"/>
        <v>383.57831538561095</v>
      </c>
      <c r="T20" s="28">
        <f t="shared" si="16"/>
        <v>553.06529954848133</v>
      </c>
      <c r="U20" s="28">
        <f t="shared" si="16"/>
        <v>739.53956772336869</v>
      </c>
      <c r="V20" s="28">
        <f t="shared" si="16"/>
        <v>860.35502707676437</v>
      </c>
    </row>
    <row r="21" spans="2:22" s="1" customFormat="1" ht="12" customHeight="1" x14ac:dyDescent="0.2">
      <c r="B21" s="37">
        <v>1000</v>
      </c>
      <c r="C21" s="42"/>
      <c r="D21" s="30">
        <f t="shared" si="0"/>
        <v>234.54370012169247</v>
      </c>
      <c r="E21" s="30">
        <f t="shared" si="1"/>
        <v>288.66378286409736</v>
      </c>
      <c r="F21" s="30">
        <f t="shared" si="2"/>
        <v>219.93528670769888</v>
      </c>
      <c r="G21" s="30">
        <f t="shared" si="3"/>
        <v>327.38074101558874</v>
      </c>
      <c r="H21" s="30">
        <f t="shared" si="4"/>
        <v>419.23786835374972</v>
      </c>
      <c r="I21" s="30">
        <f t="shared" si="5"/>
        <v>505.72866500421276</v>
      </c>
      <c r="J21" s="30">
        <f t="shared" si="6"/>
        <v>273.21528812519847</v>
      </c>
      <c r="K21" s="30">
        <f t="shared" si="7"/>
        <v>407.05530513170703</v>
      </c>
      <c r="L21" s="30">
        <f t="shared" si="8"/>
        <v>517.79378728655252</v>
      </c>
      <c r="M21" s="30">
        <f t="shared" si="9"/>
        <v>617.94946373092273</v>
      </c>
      <c r="N21" s="30">
        <f t="shared" si="10"/>
        <v>357.3450259802355</v>
      </c>
      <c r="O21" s="30">
        <f t="shared" si="11"/>
        <v>547.47338269362285</v>
      </c>
      <c r="P21" s="30">
        <f t="shared" si="12"/>
        <v>701.0095142439377</v>
      </c>
      <c r="Q21" s="30">
        <f t="shared" si="13"/>
        <v>844.35124980839009</v>
      </c>
      <c r="R21" s="31">
        <f t="shared" si="14"/>
        <v>1168.5540889833203</v>
      </c>
      <c r="S21" s="30">
        <f t="shared" si="15"/>
        <v>426.1981282062344</v>
      </c>
      <c r="T21" s="30">
        <f t="shared" si="16"/>
        <v>614.51699949831266</v>
      </c>
      <c r="U21" s="30">
        <f t="shared" si="16"/>
        <v>821.7106308037429</v>
      </c>
      <c r="V21" s="30">
        <f t="shared" si="16"/>
        <v>955.95003008529375</v>
      </c>
    </row>
    <row r="22" spans="2:22" s="1" customFormat="1" ht="12" customHeight="1" x14ac:dyDescent="0.2">
      <c r="B22" s="43">
        <v>1100</v>
      </c>
      <c r="C22" s="44"/>
      <c r="D22" s="28">
        <f t="shared" si="0"/>
        <v>257.99807013386175</v>
      </c>
      <c r="E22" s="28">
        <f t="shared" si="1"/>
        <v>317.53016115050713</v>
      </c>
      <c r="F22" s="28">
        <f t="shared" si="2"/>
        <v>241.92881537846878</v>
      </c>
      <c r="G22" s="28">
        <f t="shared" si="3"/>
        <v>360.11881511714762</v>
      </c>
      <c r="H22" s="28">
        <f t="shared" si="4"/>
        <v>461.16165518912476</v>
      </c>
      <c r="I22" s="28">
        <f t="shared" si="5"/>
        <v>556.30153150463411</v>
      </c>
      <c r="J22" s="28">
        <f t="shared" si="6"/>
        <v>300.53681693771836</v>
      </c>
      <c r="K22" s="28">
        <f t="shared" si="7"/>
        <v>447.76083564487777</v>
      </c>
      <c r="L22" s="28">
        <f t="shared" si="8"/>
        <v>569.57316601520768</v>
      </c>
      <c r="M22" s="28">
        <f t="shared" si="9"/>
        <v>679.74441010401506</v>
      </c>
      <c r="N22" s="28">
        <f t="shared" si="10"/>
        <v>393.0795285782591</v>
      </c>
      <c r="O22" s="28">
        <f t="shared" si="11"/>
        <v>602.22072096298518</v>
      </c>
      <c r="P22" s="28">
        <f t="shared" si="12"/>
        <v>771.11046566833147</v>
      </c>
      <c r="Q22" s="28">
        <f t="shared" si="13"/>
        <v>928.78637478922917</v>
      </c>
      <c r="R22" s="29">
        <f t="shared" si="14"/>
        <v>1285.4094978816524</v>
      </c>
      <c r="S22" s="28">
        <f t="shared" si="15"/>
        <v>468.81794102685785</v>
      </c>
      <c r="T22" s="28">
        <f t="shared" si="16"/>
        <v>675.96869944814387</v>
      </c>
      <c r="U22" s="28">
        <f t="shared" si="16"/>
        <v>903.88169388411723</v>
      </c>
      <c r="V22" s="28">
        <f t="shared" si="16"/>
        <v>1051.5450330938233</v>
      </c>
    </row>
    <row r="23" spans="2:22" s="1" customFormat="1" ht="12" customHeight="1" x14ac:dyDescent="0.2">
      <c r="B23" s="37">
        <v>1200</v>
      </c>
      <c r="C23" s="42"/>
      <c r="D23" s="30">
        <f t="shared" si="0"/>
        <v>281.45244014603094</v>
      </c>
      <c r="E23" s="30">
        <f t="shared" si="1"/>
        <v>346.39653943691684</v>
      </c>
      <c r="F23" s="30">
        <f t="shared" si="2"/>
        <v>263.92234404923863</v>
      </c>
      <c r="G23" s="30">
        <f t="shared" si="3"/>
        <v>392.85688921870644</v>
      </c>
      <c r="H23" s="30">
        <f t="shared" si="4"/>
        <v>503.08544202449963</v>
      </c>
      <c r="I23" s="30">
        <f t="shared" si="5"/>
        <v>606.87439800505524</v>
      </c>
      <c r="J23" s="30">
        <f t="shared" si="6"/>
        <v>327.85834575023813</v>
      </c>
      <c r="K23" s="30">
        <f t="shared" si="7"/>
        <v>488.46636615804846</v>
      </c>
      <c r="L23" s="30">
        <f t="shared" si="8"/>
        <v>621.35254474386295</v>
      </c>
      <c r="M23" s="30">
        <f t="shared" si="9"/>
        <v>741.53935647710739</v>
      </c>
      <c r="N23" s="30">
        <f t="shared" si="10"/>
        <v>428.81403117628258</v>
      </c>
      <c r="O23" s="30">
        <f t="shared" si="11"/>
        <v>656.9680592323474</v>
      </c>
      <c r="P23" s="30">
        <f t="shared" si="12"/>
        <v>841.21141709272513</v>
      </c>
      <c r="Q23" s="30">
        <f t="shared" si="13"/>
        <v>1013.2214997700681</v>
      </c>
      <c r="R23" s="31">
        <f t="shared" si="14"/>
        <v>1402.2649067799844</v>
      </c>
      <c r="S23" s="30">
        <f t="shared" si="15"/>
        <v>511.43775384748125</v>
      </c>
      <c r="T23" s="30">
        <f t="shared" si="16"/>
        <v>737.42039939797507</v>
      </c>
      <c r="U23" s="30">
        <f t="shared" si="16"/>
        <v>986.05275696449144</v>
      </c>
      <c r="V23" s="30">
        <f t="shared" si="16"/>
        <v>1147.1400361023523</v>
      </c>
    </row>
    <row r="24" spans="2:22" s="1" customFormat="1" ht="12" customHeight="1" x14ac:dyDescent="0.2">
      <c r="B24" s="43">
        <v>1400</v>
      </c>
      <c r="C24" s="44"/>
      <c r="D24" s="28">
        <f t="shared" si="0"/>
        <v>328.36118017036938</v>
      </c>
      <c r="E24" s="28">
        <f t="shared" si="1"/>
        <v>404.12929600973627</v>
      </c>
      <c r="F24" s="28">
        <f t="shared" si="2"/>
        <v>307.90940139077838</v>
      </c>
      <c r="G24" s="28">
        <f t="shared" si="3"/>
        <v>458.3330374218242</v>
      </c>
      <c r="H24" s="28">
        <f t="shared" si="4"/>
        <v>586.93301569524954</v>
      </c>
      <c r="I24" s="28">
        <f t="shared" si="5"/>
        <v>708.02013100589784</v>
      </c>
      <c r="J24" s="28">
        <f t="shared" si="6"/>
        <v>382.50140337527779</v>
      </c>
      <c r="K24" s="28">
        <f t="shared" si="7"/>
        <v>569.87742718438983</v>
      </c>
      <c r="L24" s="28">
        <f t="shared" si="8"/>
        <v>724.9113022011735</v>
      </c>
      <c r="M24" s="28">
        <f t="shared" si="9"/>
        <v>865.12924922329182</v>
      </c>
      <c r="N24" s="28">
        <f t="shared" si="10"/>
        <v>500.28303637232972</v>
      </c>
      <c r="O24" s="28">
        <f t="shared" si="11"/>
        <v>766.46273577107195</v>
      </c>
      <c r="P24" s="28">
        <f t="shared" si="12"/>
        <v>981.41331994151267</v>
      </c>
      <c r="Q24" s="28">
        <f t="shared" si="13"/>
        <v>1182.0917497317459</v>
      </c>
      <c r="R24" s="29">
        <f t="shared" si="14"/>
        <v>1635.9757245766486</v>
      </c>
      <c r="S24" s="28">
        <f t="shared" si="15"/>
        <v>596.67737948872809</v>
      </c>
      <c r="T24" s="28">
        <f t="shared" si="16"/>
        <v>860.32379929763761</v>
      </c>
      <c r="U24" s="28">
        <f t="shared" si="16"/>
        <v>1150.3948831252399</v>
      </c>
      <c r="V24" s="28">
        <f t="shared" si="16"/>
        <v>1338.330042119411</v>
      </c>
    </row>
    <row r="25" spans="2:22" s="1" customFormat="1" ht="12" hidden="1" customHeight="1" x14ac:dyDescent="0.2">
      <c r="B25" s="43">
        <v>1300</v>
      </c>
      <c r="C25" s="44"/>
      <c r="D25" s="30">
        <f t="shared" si="0"/>
        <v>304.90681015820024</v>
      </c>
      <c r="E25" s="30">
        <f t="shared" si="1"/>
        <v>375.26291772332661</v>
      </c>
      <c r="F25" s="30">
        <f t="shared" si="2"/>
        <v>285.91587272000857</v>
      </c>
      <c r="G25" s="30">
        <f t="shared" si="3"/>
        <v>425.59496332026538</v>
      </c>
      <c r="H25" s="30">
        <f t="shared" si="4"/>
        <v>545.00922885987472</v>
      </c>
      <c r="I25" s="30">
        <f t="shared" si="5"/>
        <v>657.44726450547671</v>
      </c>
      <c r="J25" s="30">
        <f t="shared" si="6"/>
        <v>355.17987456275802</v>
      </c>
      <c r="K25" s="30">
        <f t="shared" si="7"/>
        <v>529.1718966712192</v>
      </c>
      <c r="L25" s="30">
        <f t="shared" si="8"/>
        <v>673.13192347251822</v>
      </c>
      <c r="M25" s="30">
        <f t="shared" si="9"/>
        <v>803.33430285019961</v>
      </c>
      <c r="N25" s="30">
        <f t="shared" si="10"/>
        <v>464.54853377430624</v>
      </c>
      <c r="O25" s="30">
        <f t="shared" si="11"/>
        <v>711.71539750170973</v>
      </c>
      <c r="P25" s="30">
        <f t="shared" si="12"/>
        <v>911.31236851711901</v>
      </c>
      <c r="Q25" s="30">
        <f t="shared" si="13"/>
        <v>1097.6566247509072</v>
      </c>
      <c r="R25" s="32">
        <f t="shared" si="14"/>
        <v>1519.1203156783163</v>
      </c>
      <c r="S25" s="30">
        <f t="shared" si="15"/>
        <v>554.05756666810476</v>
      </c>
      <c r="T25" s="30">
        <f t="shared" si="16"/>
        <v>798.87209934780651</v>
      </c>
      <c r="U25" s="30">
        <f t="shared" si="16"/>
        <v>1068.2238200448658</v>
      </c>
      <c r="V25" s="30">
        <f t="shared" si="16"/>
        <v>1242.7350391108819</v>
      </c>
    </row>
    <row r="26" spans="2:22" s="1" customFormat="1" ht="12" customHeight="1" x14ac:dyDescent="0.2">
      <c r="B26" s="37">
        <v>1600</v>
      </c>
      <c r="C26" s="42"/>
      <c r="D26" s="30">
        <f t="shared" si="0"/>
        <v>375.26992019470799</v>
      </c>
      <c r="E26" s="30">
        <f t="shared" si="1"/>
        <v>461.8620525825558</v>
      </c>
      <c r="F26" s="30">
        <f t="shared" si="2"/>
        <v>351.89645873231825</v>
      </c>
      <c r="G26" s="30">
        <f t="shared" si="3"/>
        <v>523.80918562494207</v>
      </c>
      <c r="H26" s="30">
        <f t="shared" si="4"/>
        <v>670.78058936599962</v>
      </c>
      <c r="I26" s="30">
        <f t="shared" si="5"/>
        <v>809.16586400674043</v>
      </c>
      <c r="J26" s="30">
        <f t="shared" si="6"/>
        <v>437.14446100031756</v>
      </c>
      <c r="K26" s="30">
        <f t="shared" si="7"/>
        <v>651.28848821073132</v>
      </c>
      <c r="L26" s="30">
        <f t="shared" si="8"/>
        <v>828.47005965848393</v>
      </c>
      <c r="M26" s="30">
        <f t="shared" si="9"/>
        <v>988.71914196947648</v>
      </c>
      <c r="N26" s="30">
        <f t="shared" si="10"/>
        <v>571.75204156837685</v>
      </c>
      <c r="O26" s="30">
        <f t="shared" si="11"/>
        <v>875.95741230979661</v>
      </c>
      <c r="P26" s="30">
        <f t="shared" si="12"/>
        <v>1121.6152227903003</v>
      </c>
      <c r="Q26" s="30">
        <f t="shared" si="13"/>
        <v>1350.9619996934243</v>
      </c>
      <c r="R26" s="31">
        <f t="shared" ref="Q26:T40" si="17">(($B$12/50)^R$6)*(R$5/1000*$B26)</f>
        <v>1869.6865423733127</v>
      </c>
      <c r="S26" s="30">
        <f t="shared" si="15"/>
        <v>681.91700512997511</v>
      </c>
      <c r="T26" s="30">
        <f t="shared" si="16"/>
        <v>983.22719919730025</v>
      </c>
      <c r="U26" s="30">
        <f t="shared" si="16"/>
        <v>1314.7370092859887</v>
      </c>
      <c r="V26" s="30">
        <f t="shared" si="16"/>
        <v>1529.52004813647</v>
      </c>
    </row>
    <row r="27" spans="2:22" s="1" customFormat="1" ht="12" hidden="1" customHeight="1" x14ac:dyDescent="0.2">
      <c r="B27" s="43">
        <v>1500</v>
      </c>
      <c r="C27" s="44"/>
      <c r="D27" s="30">
        <f t="shared" si="0"/>
        <v>351.81555018253869</v>
      </c>
      <c r="E27" s="30">
        <f t="shared" si="1"/>
        <v>432.99567429614603</v>
      </c>
      <c r="F27" s="30">
        <f t="shared" si="2"/>
        <v>329.90293006154832</v>
      </c>
      <c r="G27" s="30">
        <f t="shared" si="3"/>
        <v>491.07111152338308</v>
      </c>
      <c r="H27" s="30">
        <f t="shared" si="4"/>
        <v>628.85680253062458</v>
      </c>
      <c r="I27" s="30">
        <f t="shared" si="5"/>
        <v>758.59299750631919</v>
      </c>
      <c r="J27" s="30">
        <f t="shared" si="6"/>
        <v>409.82293218779768</v>
      </c>
      <c r="K27" s="30">
        <f t="shared" si="7"/>
        <v>610.58295769756057</v>
      </c>
      <c r="L27" s="30">
        <f t="shared" si="8"/>
        <v>776.69068092982866</v>
      </c>
      <c r="M27" s="30">
        <f t="shared" si="9"/>
        <v>926.92419559638415</v>
      </c>
      <c r="N27" s="30">
        <f t="shared" si="10"/>
        <v>536.01753897035326</v>
      </c>
      <c r="O27" s="30">
        <f t="shared" si="11"/>
        <v>821.21007404043428</v>
      </c>
      <c r="P27" s="30">
        <f t="shared" si="12"/>
        <v>1051.5142713659066</v>
      </c>
      <c r="Q27" s="30">
        <f t="shared" si="13"/>
        <v>1266.5268747125851</v>
      </c>
      <c r="R27" s="32">
        <f t="shared" si="17"/>
        <v>1752.8311334749806</v>
      </c>
      <c r="S27" s="30">
        <f t="shared" si="15"/>
        <v>639.29719230935154</v>
      </c>
      <c r="T27" s="30">
        <f t="shared" ref="T27:T39" si="18">$B27/1000*T$5*($B$12/49.83289)^T$6</f>
        <v>921.77549924746893</v>
      </c>
      <c r="U27" s="30">
        <f t="shared" si="16"/>
        <v>1232.5659462056144</v>
      </c>
      <c r="V27" s="30">
        <f t="shared" si="16"/>
        <v>1433.9250451279406</v>
      </c>
    </row>
    <row r="28" spans="2:22" s="1" customFormat="1" ht="12" customHeight="1" x14ac:dyDescent="0.2">
      <c r="B28" s="43">
        <v>1800</v>
      </c>
      <c r="C28" s="44"/>
      <c r="D28" s="28">
        <f t="shared" si="0"/>
        <v>422.17866021904644</v>
      </c>
      <c r="E28" s="28">
        <f t="shared" si="1"/>
        <v>519.59480915537529</v>
      </c>
      <c r="F28" s="28">
        <f t="shared" si="2"/>
        <v>395.883516073858</v>
      </c>
      <c r="G28" s="28">
        <f t="shared" si="3"/>
        <v>589.28533382805972</v>
      </c>
      <c r="H28" s="28">
        <f t="shared" si="4"/>
        <v>754.62816303674958</v>
      </c>
      <c r="I28" s="28">
        <f t="shared" si="5"/>
        <v>910.31159700758303</v>
      </c>
      <c r="J28" s="28">
        <f t="shared" si="6"/>
        <v>491.78751862535722</v>
      </c>
      <c r="K28" s="28">
        <f t="shared" si="7"/>
        <v>732.6995492370728</v>
      </c>
      <c r="L28" s="28">
        <f t="shared" si="8"/>
        <v>932.02881711579448</v>
      </c>
      <c r="M28" s="28">
        <f t="shared" si="9"/>
        <v>1112.309034715661</v>
      </c>
      <c r="N28" s="28">
        <f t="shared" si="10"/>
        <v>643.22104676442393</v>
      </c>
      <c r="O28" s="28">
        <f t="shared" si="11"/>
        <v>985.45208884852116</v>
      </c>
      <c r="P28" s="28">
        <f t="shared" si="12"/>
        <v>1261.8171256390879</v>
      </c>
      <c r="Q28" s="28">
        <f t="shared" si="13"/>
        <v>1519.8322496551023</v>
      </c>
      <c r="R28" s="29">
        <f t="shared" si="17"/>
        <v>2103.3973601699768</v>
      </c>
      <c r="S28" s="28">
        <f t="shared" si="15"/>
        <v>767.1566307712219</v>
      </c>
      <c r="T28" s="28">
        <f t="shared" si="18"/>
        <v>1106.1305990969627</v>
      </c>
      <c r="U28" s="28">
        <f t="shared" si="16"/>
        <v>1479.0791354467374</v>
      </c>
      <c r="V28" s="28">
        <f t="shared" si="16"/>
        <v>1720.7100541535287</v>
      </c>
    </row>
    <row r="29" spans="2:22" s="1" customFormat="1" ht="12" customHeight="1" x14ac:dyDescent="0.2">
      <c r="B29" s="37">
        <v>2000</v>
      </c>
      <c r="C29" s="42"/>
      <c r="D29" s="30">
        <f t="shared" si="0"/>
        <v>469.08740024338493</v>
      </c>
      <c r="E29" s="30">
        <f t="shared" si="1"/>
        <v>577.32756572819471</v>
      </c>
      <c r="F29" s="30">
        <f t="shared" si="2"/>
        <v>439.87057341539776</v>
      </c>
      <c r="G29" s="30">
        <f t="shared" si="3"/>
        <v>654.76148203117748</v>
      </c>
      <c r="H29" s="30">
        <f t="shared" si="4"/>
        <v>838.47573670749944</v>
      </c>
      <c r="I29" s="30">
        <f t="shared" si="5"/>
        <v>1011.4573300084255</v>
      </c>
      <c r="J29" s="30">
        <f t="shared" si="6"/>
        <v>546.43057625039694</v>
      </c>
      <c r="K29" s="30">
        <f t="shared" si="7"/>
        <v>814.11061026341406</v>
      </c>
      <c r="L29" s="30">
        <f t="shared" si="8"/>
        <v>1035.587574573105</v>
      </c>
      <c r="M29" s="30">
        <f t="shared" si="9"/>
        <v>1235.8989274618455</v>
      </c>
      <c r="N29" s="30">
        <f t="shared" si="10"/>
        <v>714.69005196047101</v>
      </c>
      <c r="O29" s="30">
        <f t="shared" si="11"/>
        <v>1094.9467653872457</v>
      </c>
      <c r="P29" s="30">
        <f t="shared" si="12"/>
        <v>1402.0190284878754</v>
      </c>
      <c r="Q29" s="30">
        <f t="shared" si="13"/>
        <v>1688.7024996167802</v>
      </c>
      <c r="R29" s="31">
        <f t="shared" si="17"/>
        <v>2337.1081779666406</v>
      </c>
      <c r="S29" s="30">
        <f t="shared" si="15"/>
        <v>852.3962564124688</v>
      </c>
      <c r="T29" s="30">
        <f t="shared" si="18"/>
        <v>1229.0339989966253</v>
      </c>
      <c r="U29" s="30">
        <f t="shared" si="16"/>
        <v>1643.4212616074858</v>
      </c>
      <c r="V29" s="30">
        <f t="shared" si="16"/>
        <v>1911.9000601705875</v>
      </c>
    </row>
    <row r="30" spans="2:22" s="1" customFormat="1" ht="12" customHeight="1" x14ac:dyDescent="0.2">
      <c r="B30" s="43">
        <v>2200</v>
      </c>
      <c r="C30" s="44"/>
      <c r="D30" s="28">
        <f t="shared" si="0"/>
        <v>515.99614026772349</v>
      </c>
      <c r="E30" s="28">
        <f t="shared" si="1"/>
        <v>635.06032230101425</v>
      </c>
      <c r="F30" s="28">
        <f t="shared" si="2"/>
        <v>483.85763075693757</v>
      </c>
      <c r="G30" s="28">
        <f t="shared" si="3"/>
        <v>720.23763023429524</v>
      </c>
      <c r="H30" s="28">
        <f t="shared" si="4"/>
        <v>922.32331037824952</v>
      </c>
      <c r="I30" s="28">
        <f t="shared" si="5"/>
        <v>1112.6030630092682</v>
      </c>
      <c r="J30" s="28">
        <f t="shared" si="6"/>
        <v>601.07363387543671</v>
      </c>
      <c r="K30" s="28">
        <f t="shared" si="7"/>
        <v>895.52167128975555</v>
      </c>
      <c r="L30" s="28">
        <f t="shared" si="8"/>
        <v>1139.1463320304154</v>
      </c>
      <c r="M30" s="28">
        <f t="shared" si="9"/>
        <v>1359.4888202080301</v>
      </c>
      <c r="N30" s="28">
        <f t="shared" si="10"/>
        <v>786.1590571565182</v>
      </c>
      <c r="O30" s="28">
        <f t="shared" si="11"/>
        <v>1204.4414419259704</v>
      </c>
      <c r="P30" s="28">
        <f t="shared" si="12"/>
        <v>1542.2209313366629</v>
      </c>
      <c r="Q30" s="28">
        <f t="shared" si="13"/>
        <v>1857.5727495784583</v>
      </c>
      <c r="R30" s="29">
        <f t="shared" si="17"/>
        <v>2570.8189957633049</v>
      </c>
      <c r="S30" s="28">
        <f t="shared" si="15"/>
        <v>937.6358820537157</v>
      </c>
      <c r="T30" s="28">
        <f t="shared" si="18"/>
        <v>1351.9373988962877</v>
      </c>
      <c r="U30" s="28">
        <f t="shared" si="16"/>
        <v>1807.7633877682345</v>
      </c>
      <c r="V30" s="28">
        <f t="shared" si="16"/>
        <v>2103.0900661876467</v>
      </c>
    </row>
    <row r="31" spans="2:22" s="1" customFormat="1" ht="12" customHeight="1" x14ac:dyDescent="0.2">
      <c r="B31" s="37">
        <v>2400</v>
      </c>
      <c r="C31" s="42"/>
      <c r="D31" s="30">
        <f t="shared" si="0"/>
        <v>562.90488029206188</v>
      </c>
      <c r="E31" s="30">
        <f t="shared" si="1"/>
        <v>692.79307887383368</v>
      </c>
      <c r="F31" s="30">
        <f t="shared" si="2"/>
        <v>527.84468809847726</v>
      </c>
      <c r="G31" s="30">
        <f t="shared" si="3"/>
        <v>785.71377843741288</v>
      </c>
      <c r="H31" s="30">
        <f t="shared" si="4"/>
        <v>1006.1708840489993</v>
      </c>
      <c r="I31" s="30">
        <f t="shared" si="5"/>
        <v>1213.7487960101105</v>
      </c>
      <c r="J31" s="30">
        <f t="shared" si="6"/>
        <v>655.71669150047626</v>
      </c>
      <c r="K31" s="30">
        <f t="shared" si="7"/>
        <v>976.93273231609692</v>
      </c>
      <c r="L31" s="30">
        <f t="shared" si="8"/>
        <v>1242.7050894877259</v>
      </c>
      <c r="M31" s="30">
        <f t="shared" si="9"/>
        <v>1483.0787129542148</v>
      </c>
      <c r="N31" s="30">
        <f t="shared" si="10"/>
        <v>857.62806235256517</v>
      </c>
      <c r="O31" s="30">
        <f t="shared" si="11"/>
        <v>1313.9361184646948</v>
      </c>
      <c r="P31" s="30">
        <f t="shared" si="12"/>
        <v>1682.4228341854503</v>
      </c>
      <c r="Q31" s="30">
        <f t="shared" si="13"/>
        <v>2026.4429995401363</v>
      </c>
      <c r="R31" s="31">
        <f t="shared" si="17"/>
        <v>2804.5298135599687</v>
      </c>
      <c r="S31" s="30">
        <f t="shared" si="15"/>
        <v>1022.8755076949625</v>
      </c>
      <c r="T31" s="30">
        <f t="shared" si="18"/>
        <v>1474.8407987959501</v>
      </c>
      <c r="U31" s="30">
        <f t="shared" si="16"/>
        <v>1972.1055139289829</v>
      </c>
      <c r="V31" s="30">
        <f t="shared" si="16"/>
        <v>2294.2800722047045</v>
      </c>
    </row>
    <row r="32" spans="2:22" s="1" customFormat="1" ht="12" customHeight="1" x14ac:dyDescent="0.2">
      <c r="B32" s="43">
        <v>2600</v>
      </c>
      <c r="C32" s="44"/>
      <c r="D32" s="28">
        <f t="shared" si="0"/>
        <v>609.81362031640049</v>
      </c>
      <c r="E32" s="28">
        <f t="shared" si="1"/>
        <v>750.52583544665322</v>
      </c>
      <c r="F32" s="28">
        <f t="shared" si="2"/>
        <v>571.83174544001713</v>
      </c>
      <c r="G32" s="28">
        <f t="shared" si="3"/>
        <v>851.18992664053076</v>
      </c>
      <c r="H32" s="28">
        <f t="shared" si="4"/>
        <v>1090.0184577197494</v>
      </c>
      <c r="I32" s="28">
        <f t="shared" si="5"/>
        <v>1314.8945290109534</v>
      </c>
      <c r="J32" s="28">
        <f t="shared" si="6"/>
        <v>710.35974912551603</v>
      </c>
      <c r="K32" s="28">
        <f t="shared" si="7"/>
        <v>1058.3437933424384</v>
      </c>
      <c r="L32" s="28">
        <f t="shared" si="8"/>
        <v>1346.2638469450364</v>
      </c>
      <c r="M32" s="28">
        <f t="shared" si="9"/>
        <v>1606.6686057003992</v>
      </c>
      <c r="N32" s="28">
        <f t="shared" si="10"/>
        <v>929.09706754861247</v>
      </c>
      <c r="O32" s="28">
        <f t="shared" si="11"/>
        <v>1423.4307950034195</v>
      </c>
      <c r="P32" s="28">
        <f t="shared" si="12"/>
        <v>1822.624737034238</v>
      </c>
      <c r="Q32" s="28">
        <f t="shared" si="13"/>
        <v>2195.3132495018144</v>
      </c>
      <c r="R32" s="31"/>
      <c r="S32" s="28">
        <f t="shared" si="15"/>
        <v>1108.1151333362095</v>
      </c>
      <c r="T32" s="28">
        <f t="shared" si="18"/>
        <v>1597.744198695613</v>
      </c>
      <c r="U32" s="28">
        <f t="shared" si="16"/>
        <v>2136.4476400897315</v>
      </c>
      <c r="V32" s="28">
        <f t="shared" si="16"/>
        <v>2485.4700782217637</v>
      </c>
    </row>
    <row r="33" spans="2:22" s="1" customFormat="1" ht="12" customHeight="1" x14ac:dyDescent="0.2">
      <c r="B33" s="37">
        <v>2800</v>
      </c>
      <c r="C33" s="42"/>
      <c r="D33" s="30">
        <f t="shared" si="0"/>
        <v>656.72236034073876</v>
      </c>
      <c r="E33" s="30">
        <f t="shared" si="1"/>
        <v>808.25859201947253</v>
      </c>
      <c r="F33" s="30">
        <f t="shared" si="2"/>
        <v>615.81880278155677</v>
      </c>
      <c r="G33" s="30">
        <f t="shared" si="3"/>
        <v>916.6660748436484</v>
      </c>
      <c r="H33" s="30">
        <f t="shared" si="4"/>
        <v>1173.8660313904991</v>
      </c>
      <c r="I33" s="30">
        <f t="shared" si="5"/>
        <v>1416.0402620117957</v>
      </c>
      <c r="J33" s="30">
        <f t="shared" si="6"/>
        <v>765.00280675055558</v>
      </c>
      <c r="K33" s="30">
        <f t="shared" si="7"/>
        <v>1139.7548543687797</v>
      </c>
      <c r="L33" s="30">
        <f t="shared" si="8"/>
        <v>1449.822604402347</v>
      </c>
      <c r="M33" s="30">
        <f t="shared" si="9"/>
        <v>1730.2584984465836</v>
      </c>
      <c r="N33" s="30">
        <f t="shared" si="10"/>
        <v>1000.5660727446594</v>
      </c>
      <c r="O33" s="30">
        <f t="shared" si="11"/>
        <v>1532.9254715421439</v>
      </c>
      <c r="P33" s="30">
        <f t="shared" si="12"/>
        <v>1962.8266398830253</v>
      </c>
      <c r="Q33" s="30">
        <f t="shared" si="13"/>
        <v>2364.1834994634919</v>
      </c>
      <c r="R33" s="31"/>
      <c r="S33" s="30">
        <f t="shared" si="15"/>
        <v>1193.3547589774562</v>
      </c>
      <c r="T33" s="30">
        <f t="shared" si="18"/>
        <v>1720.6475985952752</v>
      </c>
      <c r="U33" s="30">
        <f t="shared" si="16"/>
        <v>2300.7897662504797</v>
      </c>
      <c r="V33" s="30">
        <f t="shared" si="16"/>
        <v>2676.660084238822</v>
      </c>
    </row>
    <row r="34" spans="2:22" s="1" customFormat="1" ht="12" customHeight="1" x14ac:dyDescent="0.2">
      <c r="B34" s="43">
        <v>3000</v>
      </c>
      <c r="C34" s="44"/>
      <c r="D34" s="28">
        <f t="shared" si="0"/>
        <v>703.63110036507737</v>
      </c>
      <c r="E34" s="28">
        <f t="shared" si="1"/>
        <v>865.99134859229207</v>
      </c>
      <c r="F34" s="28">
        <f t="shared" si="2"/>
        <v>659.80586012309664</v>
      </c>
      <c r="G34" s="28">
        <f t="shared" si="3"/>
        <v>982.14222304676616</v>
      </c>
      <c r="H34" s="28">
        <f t="shared" si="4"/>
        <v>1257.7136050612492</v>
      </c>
      <c r="I34" s="28">
        <f t="shared" si="5"/>
        <v>1517.1859950126384</v>
      </c>
      <c r="J34" s="28">
        <f t="shared" si="6"/>
        <v>819.64586437559535</v>
      </c>
      <c r="K34" s="28">
        <f t="shared" si="7"/>
        <v>1221.1659153951211</v>
      </c>
      <c r="L34" s="28">
        <f t="shared" si="8"/>
        <v>1553.3813618596573</v>
      </c>
      <c r="M34" s="28">
        <f t="shared" si="9"/>
        <v>1853.8483911927683</v>
      </c>
      <c r="N34" s="28">
        <f t="shared" si="10"/>
        <v>1072.0350779407065</v>
      </c>
      <c r="O34" s="28">
        <f t="shared" si="11"/>
        <v>1642.4201480808686</v>
      </c>
      <c r="P34" s="28">
        <f t="shared" si="12"/>
        <v>2103.0285427318131</v>
      </c>
      <c r="Q34" s="28">
        <f t="shared" si="13"/>
        <v>2533.0537494251703</v>
      </c>
      <c r="R34" s="31"/>
      <c r="S34" s="28">
        <f t="shared" si="15"/>
        <v>1278.5943846187031</v>
      </c>
      <c r="T34" s="28">
        <f t="shared" si="18"/>
        <v>1843.5509984949379</v>
      </c>
      <c r="U34" s="28">
        <f t="shared" si="16"/>
        <v>2465.1318924112288</v>
      </c>
      <c r="V34" s="28">
        <f t="shared" si="16"/>
        <v>2867.8500902558812</v>
      </c>
    </row>
    <row r="35" spans="2:22" s="1" customFormat="1" ht="12" customHeight="1" x14ac:dyDescent="0.2">
      <c r="B35" s="37">
        <v>3200</v>
      </c>
      <c r="C35" s="42"/>
      <c r="D35" s="30">
        <f t="shared" si="0"/>
        <v>750.53984038941599</v>
      </c>
      <c r="E35" s="30">
        <f t="shared" si="1"/>
        <v>923.72410516511161</v>
      </c>
      <c r="F35" s="30">
        <f t="shared" si="2"/>
        <v>703.7929174646365</v>
      </c>
      <c r="G35" s="30">
        <f t="shared" si="3"/>
        <v>1047.6183712498841</v>
      </c>
      <c r="H35" s="30">
        <f t="shared" si="4"/>
        <v>1341.5611787319992</v>
      </c>
      <c r="I35" s="30">
        <f t="shared" si="5"/>
        <v>1618.3317280134809</v>
      </c>
      <c r="J35" s="30">
        <f t="shared" si="6"/>
        <v>874.28892200063513</v>
      </c>
      <c r="K35" s="30">
        <f t="shared" si="7"/>
        <v>1302.5769764214626</v>
      </c>
      <c r="L35" s="30">
        <f t="shared" si="8"/>
        <v>1656.9401193169679</v>
      </c>
      <c r="M35" s="30">
        <f t="shared" si="9"/>
        <v>1977.438283938953</v>
      </c>
      <c r="N35" s="30">
        <f t="shared" si="10"/>
        <v>1143.5040831367537</v>
      </c>
      <c r="O35" s="30">
        <f t="shared" si="11"/>
        <v>1751.9148246195932</v>
      </c>
      <c r="P35" s="30">
        <f t="shared" si="12"/>
        <v>2243.2304455806006</v>
      </c>
      <c r="Q35" s="30">
        <f t="shared" si="13"/>
        <v>2701.9239993868487</v>
      </c>
      <c r="R35" s="31"/>
      <c r="S35" s="30">
        <f t="shared" si="15"/>
        <v>1363.8340102599502</v>
      </c>
      <c r="T35" s="30">
        <f t="shared" si="18"/>
        <v>1966.4543983946005</v>
      </c>
      <c r="U35" s="30">
        <f t="shared" si="16"/>
        <v>2629.4740185719775</v>
      </c>
      <c r="V35" s="30">
        <f t="shared" si="16"/>
        <v>3059.04009627294</v>
      </c>
    </row>
    <row r="36" spans="2:22" s="1" customFormat="1" ht="12" customHeight="1" x14ac:dyDescent="0.2">
      <c r="B36" s="43">
        <v>3400</v>
      </c>
      <c r="C36" s="44"/>
      <c r="D36" s="28">
        <f t="shared" si="0"/>
        <v>797.44858041375426</v>
      </c>
      <c r="E36" s="28">
        <f t="shared" si="1"/>
        <v>981.45686173793104</v>
      </c>
      <c r="F36" s="28">
        <f t="shared" si="2"/>
        <v>747.77997480617614</v>
      </c>
      <c r="G36" s="28">
        <f t="shared" si="3"/>
        <v>1113.0945194530018</v>
      </c>
      <c r="H36" s="28">
        <f t="shared" si="4"/>
        <v>1425.4087524027491</v>
      </c>
      <c r="I36" s="28">
        <f t="shared" si="5"/>
        <v>1719.4774610143234</v>
      </c>
      <c r="J36" s="28">
        <f t="shared" si="6"/>
        <v>928.93197962567467</v>
      </c>
      <c r="K36" s="28">
        <f t="shared" si="7"/>
        <v>1383.9880374478039</v>
      </c>
      <c r="L36" s="28">
        <f t="shared" si="8"/>
        <v>1760.4988767742784</v>
      </c>
      <c r="M36" s="28">
        <f t="shared" si="9"/>
        <v>2101.0281766851372</v>
      </c>
      <c r="N36" s="28">
        <f t="shared" si="10"/>
        <v>1214.9730883328009</v>
      </c>
      <c r="O36" s="28">
        <f t="shared" si="11"/>
        <v>1861.4095011583177</v>
      </c>
      <c r="P36" s="28">
        <f t="shared" si="12"/>
        <v>2383.4323484293877</v>
      </c>
      <c r="Q36" s="28">
        <f t="shared" si="13"/>
        <v>2870.7942493485261</v>
      </c>
      <c r="R36" s="31"/>
      <c r="S36" s="28">
        <f t="shared" si="15"/>
        <v>1449.0736359011969</v>
      </c>
      <c r="T36" s="28">
        <f t="shared" si="18"/>
        <v>2089.3577982942629</v>
      </c>
      <c r="U36" s="28">
        <f t="shared" si="16"/>
        <v>2793.8161447327257</v>
      </c>
      <c r="V36" s="28">
        <f t="shared" si="16"/>
        <v>3250.2301022899983</v>
      </c>
    </row>
    <row r="37" spans="2:22" s="1" customFormat="1" ht="12" customHeight="1" x14ac:dyDescent="0.2">
      <c r="B37" s="37">
        <v>3600</v>
      </c>
      <c r="C37" s="42"/>
      <c r="D37" s="30">
        <f t="shared" si="0"/>
        <v>844.35732043809287</v>
      </c>
      <c r="E37" s="30">
        <f t="shared" si="1"/>
        <v>1039.1896183107506</v>
      </c>
      <c r="F37" s="30">
        <f t="shared" si="2"/>
        <v>791.76703214771601</v>
      </c>
      <c r="G37" s="30">
        <f t="shared" si="3"/>
        <v>1178.5706676561194</v>
      </c>
      <c r="H37" s="30">
        <f t="shared" si="4"/>
        <v>1509.2563260734992</v>
      </c>
      <c r="I37" s="30">
        <f t="shared" si="5"/>
        <v>1820.6231940151661</v>
      </c>
      <c r="J37" s="30">
        <f t="shared" si="6"/>
        <v>983.57503725071444</v>
      </c>
      <c r="K37" s="30">
        <f t="shared" si="7"/>
        <v>1465.3990984741456</v>
      </c>
      <c r="L37" s="30">
        <f t="shared" si="8"/>
        <v>1864.057634231589</v>
      </c>
      <c r="M37" s="30">
        <f t="shared" si="9"/>
        <v>2224.6180694313221</v>
      </c>
      <c r="N37" s="30">
        <f t="shared" si="10"/>
        <v>1286.4420935288479</v>
      </c>
      <c r="O37" s="30">
        <f t="shared" si="11"/>
        <v>1970.9041776970423</v>
      </c>
      <c r="P37" s="30">
        <f t="shared" si="12"/>
        <v>2523.6342512781757</v>
      </c>
      <c r="Q37" s="30">
        <f t="shared" si="13"/>
        <v>3039.6644993102045</v>
      </c>
      <c r="R37" s="31"/>
      <c r="S37" s="30">
        <f t="shared" si="15"/>
        <v>1534.3132615424438</v>
      </c>
      <c r="T37" s="30">
        <f t="shared" si="18"/>
        <v>2212.2611981939253</v>
      </c>
      <c r="U37" s="30">
        <f t="shared" si="16"/>
        <v>2958.1582708934748</v>
      </c>
      <c r="V37" s="30">
        <f t="shared" si="16"/>
        <v>3441.4201083070575</v>
      </c>
    </row>
    <row r="38" spans="2:22" s="1" customFormat="1" ht="12" customHeight="1" x14ac:dyDescent="0.2">
      <c r="B38" s="43">
        <v>3800</v>
      </c>
      <c r="C38" s="44"/>
      <c r="D38" s="28">
        <f t="shared" si="0"/>
        <v>891.26606046243126</v>
      </c>
      <c r="E38" s="28">
        <f t="shared" si="1"/>
        <v>1096.92237488357</v>
      </c>
      <c r="F38" s="28">
        <f t="shared" si="2"/>
        <v>835.75408948925565</v>
      </c>
      <c r="G38" s="28">
        <f t="shared" si="3"/>
        <v>1244.0468158592371</v>
      </c>
      <c r="H38" s="28">
        <f t="shared" si="4"/>
        <v>1593.1038997442488</v>
      </c>
      <c r="I38" s="28">
        <f t="shared" si="5"/>
        <v>1921.7689270160085</v>
      </c>
      <c r="J38" s="28">
        <f t="shared" si="6"/>
        <v>1038.2180948757541</v>
      </c>
      <c r="K38" s="28">
        <f t="shared" si="7"/>
        <v>1546.8101595004869</v>
      </c>
      <c r="L38" s="28">
        <f t="shared" si="8"/>
        <v>1967.6163916888993</v>
      </c>
      <c r="M38" s="28">
        <f t="shared" si="9"/>
        <v>2348.2079621775065</v>
      </c>
      <c r="N38" s="28">
        <f t="shared" si="10"/>
        <v>1357.9110987248948</v>
      </c>
      <c r="O38" s="28">
        <f t="shared" si="11"/>
        <v>2080.398854235767</v>
      </c>
      <c r="P38" s="28">
        <f t="shared" si="12"/>
        <v>2663.8361541269628</v>
      </c>
      <c r="Q38" s="28">
        <f t="shared" si="13"/>
        <v>3208.5347492718824</v>
      </c>
      <c r="R38" s="31"/>
      <c r="S38" s="28">
        <f t="shared" si="15"/>
        <v>1619.5528871836905</v>
      </c>
      <c r="T38" s="28">
        <f t="shared" si="18"/>
        <v>2335.1645980935878</v>
      </c>
      <c r="U38" s="28">
        <f t="shared" si="16"/>
        <v>3122.5003970542225</v>
      </c>
      <c r="V38" s="28">
        <f t="shared" si="16"/>
        <v>3632.6101143241158</v>
      </c>
    </row>
    <row r="39" spans="2:22" s="1" customFormat="1" ht="12" customHeight="1" x14ac:dyDescent="0.2">
      <c r="B39" s="37">
        <v>4000</v>
      </c>
      <c r="C39" s="42"/>
      <c r="D39" s="30">
        <f t="shared" si="0"/>
        <v>938.17480048676987</v>
      </c>
      <c r="E39" s="30">
        <f t="shared" si="1"/>
        <v>1154.6551314563894</v>
      </c>
      <c r="F39" s="30">
        <f t="shared" si="2"/>
        <v>879.74114683079551</v>
      </c>
      <c r="G39" s="30">
        <f t="shared" si="3"/>
        <v>1309.522964062355</v>
      </c>
      <c r="H39" s="30">
        <f t="shared" si="4"/>
        <v>1676.9514734149989</v>
      </c>
      <c r="I39" s="30">
        <f t="shared" si="5"/>
        <v>2022.914660016851</v>
      </c>
      <c r="J39" s="30">
        <f t="shared" si="6"/>
        <v>1092.8611525007939</v>
      </c>
      <c r="K39" s="30">
        <f t="shared" si="7"/>
        <v>1628.2212205268281</v>
      </c>
      <c r="L39" s="30">
        <f t="shared" si="8"/>
        <v>2071.1751491462101</v>
      </c>
      <c r="M39" s="30">
        <f t="shared" si="9"/>
        <v>2471.7978549236909</v>
      </c>
      <c r="N39" s="30">
        <f t="shared" si="10"/>
        <v>1429.380103920942</v>
      </c>
      <c r="O39" s="30">
        <f t="shared" si="11"/>
        <v>2189.8935307744914</v>
      </c>
      <c r="P39" s="30">
        <f t="shared" si="12"/>
        <v>2804.0380569757508</v>
      </c>
      <c r="Q39" s="30">
        <f t="shared" si="13"/>
        <v>3377.4049992335604</v>
      </c>
      <c r="R39" s="29">
        <f t="shared" si="17"/>
        <v>4674.2163559332812</v>
      </c>
      <c r="S39" s="30">
        <f t="shared" si="15"/>
        <v>1704.7925128249376</v>
      </c>
      <c r="T39" s="30">
        <f t="shared" si="18"/>
        <v>2458.0679979932506</v>
      </c>
      <c r="U39" s="30">
        <f t="shared" si="16"/>
        <v>3286.8425232149716</v>
      </c>
      <c r="V39" s="30">
        <f t="shared" si="16"/>
        <v>3823.800120341175</v>
      </c>
    </row>
    <row r="40" spans="2:22" s="1" customFormat="1" ht="12" hidden="1" customHeight="1" x14ac:dyDescent="0.2">
      <c r="B40" s="45">
        <v>2500</v>
      </c>
      <c r="C40" s="46"/>
      <c r="D40" s="10">
        <f t="shared" ref="D40:E40" si="19">(($B$12/50)^D$6)*(D$5/1000*$B40)</f>
        <v>583.77379122336413</v>
      </c>
      <c r="E40" s="10">
        <f t="shared" si="19"/>
        <v>718.42930832450611</v>
      </c>
      <c r="F40" s="10">
        <f t="shared" ref="F40:J40" si="20">(($B$12/50)^F$6)*(F$5/1000*$B40)</f>
        <v>547.50543065261195</v>
      </c>
      <c r="G40" s="10">
        <f t="shared" si="20"/>
        <v>814.89757797412233</v>
      </c>
      <c r="H40" s="10"/>
      <c r="I40" s="10">
        <f t="shared" si="20"/>
        <v>1258.4940181964814</v>
      </c>
      <c r="J40" s="10">
        <f t="shared" si="20"/>
        <v>680.16307966829788</v>
      </c>
      <c r="K40" s="10">
        <f t="shared" ref="K40:O40" si="21">(($B$12/50)^K$6)*(K$5/1000*$B40)</f>
        <v>1013.218985406202</v>
      </c>
      <c r="L40" s="10"/>
      <c r="M40" s="10">
        <f t="shared" si="21"/>
        <v>1537.752865257522</v>
      </c>
      <c r="N40" s="10">
        <f t="shared" si="21"/>
        <v>889.81059643680021</v>
      </c>
      <c r="O40" s="10">
        <f t="shared" si="21"/>
        <v>1362.9222016254062</v>
      </c>
      <c r="P40" s="10"/>
      <c r="Q40" s="10">
        <f t="shared" si="17"/>
        <v>2101.1484431710633</v>
      </c>
      <c r="R40" s="10">
        <f t="shared" si="17"/>
        <v>2921.3852224583006</v>
      </c>
      <c r="S40" s="10">
        <f t="shared" si="17"/>
        <v>1061.0813309298123</v>
      </c>
      <c r="T40" s="10">
        <f t="shared" si="17"/>
        <v>1529.6720813671056</v>
      </c>
      <c r="U40" s="10"/>
      <c r="V40" s="10">
        <f t="shared" ref="V40" si="22">(($B$12/50)^V$6)*(V$5/1000*$B40)</f>
        <v>2378.7001383240317</v>
      </c>
    </row>
    <row r="41" spans="2:22" ht="4.5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22" x14ac:dyDescent="0.2">
      <c r="B42" s="8"/>
      <c r="C42" s="9"/>
      <c r="D42" s="9"/>
    </row>
    <row r="43" spans="2:22" x14ac:dyDescent="0.2">
      <c r="B43" s="8"/>
      <c r="C43" s="9"/>
      <c r="D43" s="9"/>
    </row>
    <row r="44" spans="2:22" x14ac:dyDescent="0.2">
      <c r="B44" s="8"/>
      <c r="C44" s="9"/>
      <c r="D44" s="9"/>
    </row>
  </sheetData>
  <sheetProtection password="A0B0" sheet="1" objects="1" scenarios="1"/>
  <mergeCells count="38">
    <mergeCell ref="B32:C32"/>
    <mergeCell ref="B33:C33"/>
    <mergeCell ref="B34:C34"/>
    <mergeCell ref="B40:C40"/>
    <mergeCell ref="B27:C27"/>
    <mergeCell ref="B28:C28"/>
    <mergeCell ref="B29:C29"/>
    <mergeCell ref="B30:C30"/>
    <mergeCell ref="B31:C31"/>
    <mergeCell ref="B39:C39"/>
    <mergeCell ref="B35:C35"/>
    <mergeCell ref="B36:C36"/>
    <mergeCell ref="B38:C38"/>
    <mergeCell ref="B37:C37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S3:V3"/>
    <mergeCell ref="S14:V14"/>
    <mergeCell ref="B15:C15"/>
    <mergeCell ref="D3:E3"/>
    <mergeCell ref="F3:I3"/>
    <mergeCell ref="J3:M3"/>
    <mergeCell ref="N3:R3"/>
    <mergeCell ref="A8:C8"/>
    <mergeCell ref="B14:C14"/>
    <mergeCell ref="D14:E14"/>
    <mergeCell ref="F14:I14"/>
    <mergeCell ref="J14:M14"/>
    <mergeCell ref="N14:R14"/>
  </mergeCells>
  <pageMargins left="0.7" right="0.7" top="0.75" bottom="0.75" header="0.3" footer="0.3"/>
  <pageSetup paperSize="9" orientation="landscape" r:id="rId1"/>
  <headerFooter>
    <oddHeader>&amp;R&amp;G</oddHeader>
    <oddFooter>&amp;L&amp;"Arial,Normal"&amp;9* För att upprätthålla en ständig produktutveckling förbehåller Curant sig rätten att ändra tekniska 
specifikationer utan föregående meddelande. Curant reserverar sig för eventuella feltryck.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69B768779FB347BEC83DD1385197A6" ma:contentTypeVersion="16" ma:contentTypeDescription="Create a new document." ma:contentTypeScope="" ma:versionID="2c51081feb19d58672e4a2bf20e47076">
  <xsd:schema xmlns:xsd="http://www.w3.org/2001/XMLSchema" xmlns:xs="http://www.w3.org/2001/XMLSchema" xmlns:p="http://schemas.microsoft.com/office/2006/metadata/properties" xmlns:ns2="2ca98d74-ee61-472f-b1c2-26b96a3ee813" xmlns:ns3="9415314a-4345-4586-a59b-1c1efb8c69fc" targetNamespace="http://schemas.microsoft.com/office/2006/metadata/properties" ma:root="true" ma:fieldsID="77e5dc86182258bdcc7cb6923b8dda63" ns2:_="" ns3:_="">
    <xsd:import namespace="2ca98d74-ee61-472f-b1c2-26b96a3ee813"/>
    <xsd:import namespace="9415314a-4345-4586-a59b-1c1efb8c69f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8d74-ee61-472f-b1c2-26b96a3ee8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dd73a4-5a58-49d4-9e49-b4fdac061144}" ma:internalName="TaxCatchAll" ma:showField="CatchAllData" ma:web="2ca98d74-ee61-472f-b1c2-26b96a3ee8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314a-4345-4586-a59b-1c1efb8c6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e5dcced-94db-4148-a68c-ba6ef1bdc3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15314a-4345-4586-a59b-1c1efb8c69fc">
      <Terms xmlns="http://schemas.microsoft.com/office/infopath/2007/PartnerControls"/>
    </lcf76f155ced4ddcb4097134ff3c332f>
    <TaxCatchAll xmlns="2ca98d74-ee61-472f-b1c2-26b96a3ee813" xsi:nil="true"/>
  </documentManagement>
</p:properties>
</file>

<file path=customXml/itemProps1.xml><?xml version="1.0" encoding="utf-8"?>
<ds:datastoreItem xmlns:ds="http://schemas.openxmlformats.org/officeDocument/2006/customXml" ds:itemID="{230CF2AA-1514-4F08-851E-81E752EC60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3FF0E0-48F4-4123-A4A0-363AA82A9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98d74-ee61-472f-b1c2-26b96a3ee813"/>
    <ds:schemaRef ds:uri="9415314a-4345-4586-a59b-1c1efb8c6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8638A7-C602-48E2-87C6-16AEB278B83C}">
  <ds:schemaRefs>
    <ds:schemaRef ds:uri="http://schemas.microsoft.com/office/2006/metadata/properties"/>
    <ds:schemaRef ds:uri="http://schemas.microsoft.com/office/infopath/2007/PartnerControls"/>
    <ds:schemaRef ds:uri="9415314a-4345-4586-a59b-1c1efb8c69fc"/>
    <ds:schemaRef ds:uri="2ca98d74-ee61-472f-b1c2-26b96a3ee8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Nordling</dc:creator>
  <cp:lastModifiedBy>Dan Olsson</cp:lastModifiedBy>
  <cp:lastPrinted>2015-05-05T10:33:13Z</cp:lastPrinted>
  <dcterms:created xsi:type="dcterms:W3CDTF">2014-09-23T13:24:37Z</dcterms:created>
  <dcterms:modified xsi:type="dcterms:W3CDTF">2022-10-21T11:05:12Z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0x010100A569B768779FB347BEC83DD1385197A6</vt:lpwstr>
  </property>
  <property fmtid="{D5CDD505-2E9C-101B-9397-08002B2CF9AE}" pid="3" name="MediaServiceImageTags">
    <vt:lpwstr/>
  </property>
</Properties>
</file>